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61" activeTab="0"/>
  </bookViews>
  <sheets>
    <sheet name="HAAG - Wizard Finals" sheetId="1" r:id="rId1"/>
    <sheet name="HAAG - Wizard Qualifying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<sst xmlns="http://schemas.openxmlformats.org/spreadsheetml/2006/main" count="69" uniqueCount="45">
  <si>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Player</t>
  </si>
  <si>
    <t>Score</t>
  </si>
  <si>
    <t>Position</t>
  </si>
  <si>
    <t>Points</t>
  </si>
  <si>
    <t xml:space="preserve"> </t>
  </si>
  <si>
    <t>Eric Fisher</t>
  </si>
  <si>
    <t>EM</t>
  </si>
  <si>
    <t>80's</t>
  </si>
  <si>
    <t>Solid State</t>
  </si>
  <si>
    <t>DMD</t>
  </si>
  <si>
    <t>Marcus Trevino</t>
  </si>
  <si>
    <t>Craig Hassell</t>
  </si>
  <si>
    <t>Ken Kemp</t>
  </si>
  <si>
    <t>Bob Matthews</t>
  </si>
  <si>
    <t>Pos</t>
  </si>
  <si>
    <t>Houston Arcade Group Pinball Tournament – November 2-3, 2012
Wizard Qualifiying Standings</t>
  </si>
  <si>
    <t>Carey Fishman</t>
  </si>
  <si>
    <t>Robert Byers</t>
  </si>
  <si>
    <t>Mike Tedesco</t>
  </si>
  <si>
    <t>Mike Kalata</t>
  </si>
  <si>
    <t>Andrew Hassell</t>
  </si>
  <si>
    <t>Garrett Hays</t>
  </si>
  <si>
    <t>Stephen Silver</t>
  </si>
  <si>
    <t>Chris Geist</t>
  </si>
  <si>
    <t>Greg Kunz</t>
  </si>
  <si>
    <t>Jeff Frick</t>
  </si>
  <si>
    <t>Glen Deleon</t>
  </si>
  <si>
    <t>Jon Drew</t>
  </si>
  <si>
    <t>Mike Perry</t>
  </si>
  <si>
    <t>6 Million$</t>
  </si>
  <si>
    <t>Earthskr</t>
  </si>
  <si>
    <t>Spin a Card</t>
  </si>
  <si>
    <t>X-Men</t>
  </si>
  <si>
    <t>Iron Man</t>
  </si>
  <si>
    <t>Eric Stinson</t>
  </si>
  <si>
    <t>Zachary Fishman</t>
  </si>
  <si>
    <t>Leon Moncla</t>
  </si>
  <si>
    <t>Brian Dols</t>
  </si>
  <si>
    <t>Tony Robin</t>
  </si>
  <si>
    <t>Dakota Robin</t>
  </si>
  <si>
    <t>Amanda Boudreault</t>
  </si>
  <si>
    <t>Austin Kemp</t>
  </si>
  <si>
    <t>Jennifer Vallier</t>
  </si>
  <si>
    <t>Jeff and Bella Phelps</t>
  </si>
  <si>
    <t>Houston Arcade Group Pinball Tournament – November 2-3, 2012
Wizard Finals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</si>
</sst>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12">
    <font>
      <sz val="10"/>
      <name val="Arial"/>
      <family val="2"/>
    </font>
    <font>
      <sz val="10"/>
      <name val="Mangal"/>
      <family val="2"/>
    </font>
    <font>
      <b/>
      <sz val="20"/>
      <name val="Arial"/>
      <family val="2"/>
    </font>
    <font>
      <sz val="6"/>
      <name val="Arial"/>
      <family val="2"/>
    </font>
    <font>
      <b/>
      <sz val="10"/>
      <color indexed="15"/>
      <name val="Arial"/>
      <family val="2"/>
    </font>
    <font>
      <sz val="7"/>
      <color indexed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0" fillId="0" borderId="0" xfId="19" applyFont="1" applyFill="1">
      <alignment/>
      <protection/>
    </xf>
    <xf numFmtId="0" fontId="0" fillId="4" borderId="0" xfId="19" applyFill="1">
      <alignment/>
      <protection/>
    </xf>
    <xf numFmtId="0" fontId="0" fillId="4" borderId="0" xfId="19" applyFill="1" applyAlignment="1">
      <alignment horizontal="center"/>
      <protection/>
    </xf>
    <xf numFmtId="0" fontId="0" fillId="5" borderId="1" xfId="19" applyFont="1" applyFill="1" applyBorder="1">
      <alignment/>
      <protection/>
    </xf>
    <xf numFmtId="0" fontId="0" fillId="5" borderId="1" xfId="19" applyFill="1" applyBorder="1" applyAlignment="1">
      <alignment horizontal="center"/>
      <protection/>
    </xf>
    <xf numFmtId="0" fontId="4" fillId="6" borderId="2" xfId="19" applyFont="1" applyFill="1" applyBorder="1" applyAlignment="1">
      <alignment horizontal="center"/>
      <protection/>
    </xf>
    <xf numFmtId="0" fontId="4" fillId="6" borderId="3" xfId="19" applyFont="1" applyFill="1" applyBorder="1" applyAlignment="1">
      <alignment horizontal="center"/>
      <protection/>
    </xf>
    <xf numFmtId="0" fontId="0" fillId="7" borderId="4" xfId="19" applyFill="1" applyBorder="1" applyAlignment="1">
      <alignment horizontal="center"/>
      <protection/>
    </xf>
    <xf numFmtId="0" fontId="0" fillId="5" borderId="5" xfId="19" applyFill="1" applyBorder="1" applyAlignment="1">
      <alignment horizontal="center"/>
      <protection/>
    </xf>
    <xf numFmtId="0" fontId="0" fillId="7" borderId="6" xfId="19" applyFill="1" applyBorder="1" applyAlignment="1">
      <alignment horizontal="center"/>
      <protection/>
    </xf>
    <xf numFmtId="0" fontId="4" fillId="6" borderId="7" xfId="19" applyFont="1" applyFill="1" applyBorder="1" applyAlignment="1">
      <alignment horizontal="center"/>
      <protection/>
    </xf>
    <xf numFmtId="0" fontId="0" fillId="6" borderId="7" xfId="19" applyFill="1" applyBorder="1" applyAlignment="1">
      <alignment horizontal="center"/>
      <protection/>
    </xf>
    <xf numFmtId="164" fontId="3" fillId="5" borderId="8" xfId="19" applyNumberFormat="1" applyFont="1" applyFill="1" applyBorder="1" applyAlignment="1">
      <alignment horizontal="center"/>
      <protection/>
    </xf>
    <xf numFmtId="0" fontId="0" fillId="5" borderId="4" xfId="19" applyFill="1" applyBorder="1" applyAlignment="1">
      <alignment horizontal="center"/>
      <protection/>
    </xf>
    <xf numFmtId="164" fontId="3" fillId="5" borderId="9" xfId="19" applyNumberFormat="1" applyFont="1" applyFill="1" applyBorder="1" applyAlignment="1">
      <alignment horizontal="center"/>
      <protection/>
    </xf>
    <xf numFmtId="0" fontId="0" fillId="5" borderId="6" xfId="19" applyFill="1" applyBorder="1" applyAlignment="1">
      <alignment horizontal="center"/>
      <protection/>
    </xf>
    <xf numFmtId="0" fontId="5" fillId="6" borderId="10" xfId="19" applyFont="1" applyFill="1" applyBorder="1" applyAlignment="1">
      <alignment horizontal="center"/>
      <protection/>
    </xf>
    <xf numFmtId="0" fontId="5" fillId="6" borderId="2" xfId="19" applyFont="1" applyFill="1" applyBorder="1" applyAlignment="1">
      <alignment horizontal="center"/>
      <protection/>
    </xf>
    <xf numFmtId="0" fontId="5" fillId="6" borderId="11" xfId="19" applyFont="1" applyFill="1" applyBorder="1" applyAlignment="1">
      <alignment horizontal="center"/>
      <protection/>
    </xf>
    <xf numFmtId="0" fontId="0" fillId="4" borderId="12" xfId="19" applyFill="1" applyBorder="1">
      <alignment/>
      <protection/>
    </xf>
    <xf numFmtId="0" fontId="0" fillId="4" borderId="0" xfId="19" applyFill="1" applyBorder="1">
      <alignment/>
      <protection/>
    </xf>
    <xf numFmtId="0" fontId="0" fillId="4" borderId="0" xfId="19" applyFill="1" applyBorder="1" applyAlignment="1">
      <alignment horizontal="center"/>
      <protection/>
    </xf>
    <xf numFmtId="0" fontId="0" fillId="4" borderId="13" xfId="19" applyFill="1" applyBorder="1" applyAlignment="1">
      <alignment horizontal="center"/>
      <protection/>
    </xf>
    <xf numFmtId="0" fontId="0" fillId="5" borderId="5" xfId="19" applyFont="1" applyFill="1" applyBorder="1">
      <alignment/>
      <protection/>
    </xf>
    <xf numFmtId="0" fontId="9" fillId="8" borderId="1" xfId="19" applyFont="1" applyFill="1" applyBorder="1" applyAlignment="1">
      <alignment horizontal="center"/>
      <protection/>
    </xf>
    <xf numFmtId="0" fontId="0" fillId="8" borderId="8" xfId="19" applyFill="1" applyBorder="1">
      <alignment/>
      <protection/>
    </xf>
    <xf numFmtId="0" fontId="0" fillId="8" borderId="9" xfId="19" applyFill="1" applyBorder="1">
      <alignment/>
      <protection/>
    </xf>
    <xf numFmtId="0" fontId="9" fillId="8" borderId="5" xfId="19" applyFont="1" applyFill="1" applyBorder="1" applyAlignment="1">
      <alignment horizontal="center"/>
      <protection/>
    </xf>
    <xf numFmtId="0" fontId="9" fillId="9" borderId="1" xfId="19" applyFont="1" applyFill="1" applyBorder="1" applyAlignment="1">
      <alignment horizontal="center"/>
      <protection/>
    </xf>
    <xf numFmtId="0" fontId="0" fillId="9" borderId="14" xfId="19" applyFill="1" applyBorder="1" applyAlignment="1">
      <alignment horizontal="center"/>
      <protection/>
    </xf>
    <xf numFmtId="0" fontId="0" fillId="9" borderId="8" xfId="19" applyFill="1" applyBorder="1">
      <alignment/>
      <protection/>
    </xf>
    <xf numFmtId="0" fontId="0" fillId="9" borderId="9" xfId="19" applyFill="1" applyBorder="1">
      <alignment/>
      <protection/>
    </xf>
    <xf numFmtId="0" fontId="9" fillId="9" borderId="5" xfId="19" applyFont="1" applyFill="1" applyBorder="1" applyAlignment="1">
      <alignment horizontal="center"/>
      <protection/>
    </xf>
    <xf numFmtId="0" fontId="0" fillId="9" borderId="15" xfId="19" applyFill="1" applyBorder="1" applyAlignment="1">
      <alignment horizontal="center"/>
      <protection/>
    </xf>
    <xf numFmtId="0" fontId="9" fillId="10" borderId="1" xfId="19" applyFont="1" applyFill="1" applyBorder="1" applyAlignment="1">
      <alignment horizontal="center"/>
      <protection/>
    </xf>
    <xf numFmtId="0" fontId="0" fillId="10" borderId="4" xfId="19" applyFill="1" applyBorder="1" applyAlignment="1">
      <alignment horizontal="center"/>
      <protection/>
    </xf>
    <xf numFmtId="0" fontId="0" fillId="10" borderId="8" xfId="19" applyFill="1" applyBorder="1">
      <alignment/>
      <protection/>
    </xf>
    <xf numFmtId="0" fontId="0" fillId="10" borderId="9" xfId="19" applyFill="1" applyBorder="1">
      <alignment/>
      <protection/>
    </xf>
    <xf numFmtId="0" fontId="9" fillId="10" borderId="5" xfId="19" applyFont="1" applyFill="1" applyBorder="1" applyAlignment="1">
      <alignment horizontal="center"/>
      <protection/>
    </xf>
    <xf numFmtId="0" fontId="0" fillId="10" borderId="6" xfId="19" applyFill="1" applyBorder="1" applyAlignment="1">
      <alignment horizontal="center"/>
      <protection/>
    </xf>
    <xf numFmtId="0" fontId="0" fillId="8" borderId="4" xfId="19" applyFill="1" applyBorder="1" applyAlignment="1">
      <alignment horizontal="center"/>
      <protection/>
    </xf>
    <xf numFmtId="0" fontId="0" fillId="8" borderId="6" xfId="19" applyFill="1" applyBorder="1" applyAlignment="1">
      <alignment horizontal="center"/>
      <protection/>
    </xf>
    <xf numFmtId="0" fontId="9" fillId="11" borderId="1" xfId="19" applyFont="1" applyFill="1" applyBorder="1" applyAlignment="1">
      <alignment horizontal="center"/>
      <protection/>
    </xf>
    <xf numFmtId="0" fontId="0" fillId="11" borderId="4" xfId="19" applyFill="1" applyBorder="1" applyAlignment="1">
      <alignment horizontal="center"/>
      <protection/>
    </xf>
    <xf numFmtId="0" fontId="0" fillId="11" borderId="8" xfId="19" applyFill="1" applyBorder="1">
      <alignment/>
      <protection/>
    </xf>
    <xf numFmtId="0" fontId="0" fillId="11" borderId="9" xfId="19" applyFill="1" applyBorder="1">
      <alignment/>
      <protection/>
    </xf>
    <xf numFmtId="0" fontId="9" fillId="11" borderId="5" xfId="19" applyFont="1" applyFill="1" applyBorder="1" applyAlignment="1">
      <alignment horizontal="center"/>
      <protection/>
    </xf>
    <xf numFmtId="0" fontId="0" fillId="11" borderId="6" xfId="19" applyFill="1" applyBorder="1" applyAlignment="1">
      <alignment horizontal="center"/>
      <protection/>
    </xf>
    <xf numFmtId="0" fontId="9" fillId="12" borderId="1" xfId="19" applyFont="1" applyFill="1" applyBorder="1" applyAlignment="1">
      <alignment horizontal="center"/>
      <protection/>
    </xf>
    <xf numFmtId="0" fontId="0" fillId="12" borderId="4" xfId="19" applyFill="1" applyBorder="1" applyAlignment="1">
      <alignment horizontal="center"/>
      <protection/>
    </xf>
    <xf numFmtId="0" fontId="0" fillId="12" borderId="8" xfId="19" applyFill="1" applyBorder="1">
      <alignment/>
      <protection/>
    </xf>
    <xf numFmtId="0" fontId="0" fillId="12" borderId="9" xfId="19" applyFill="1" applyBorder="1">
      <alignment/>
      <protection/>
    </xf>
    <xf numFmtId="0" fontId="9" fillId="12" borderId="5" xfId="19" applyFont="1" applyFill="1" applyBorder="1" applyAlignment="1">
      <alignment horizontal="center"/>
      <protection/>
    </xf>
    <xf numFmtId="0" fontId="0" fillId="12" borderId="6" xfId="19" applyFill="1" applyBorder="1" applyAlignment="1">
      <alignment horizontal="center"/>
      <protection/>
    </xf>
    <xf numFmtId="0" fontId="0" fillId="13" borderId="1" xfId="19" applyFont="1" applyFill="1" applyBorder="1">
      <alignment/>
      <protection/>
    </xf>
    <xf numFmtId="0" fontId="0" fillId="13" borderId="1" xfId="19" applyFill="1" applyBorder="1" applyAlignment="1">
      <alignment horizontal="center"/>
      <protection/>
    </xf>
    <xf numFmtId="0" fontId="0" fillId="13" borderId="5" xfId="19" applyFill="1" applyBorder="1">
      <alignment/>
      <protection/>
    </xf>
    <xf numFmtId="0" fontId="0" fillId="13" borderId="5" xfId="19" applyFill="1" applyBorder="1" applyAlignment="1">
      <alignment horizontal="center"/>
      <protection/>
    </xf>
    <xf numFmtId="164" fontId="3" fillId="14" borderId="8" xfId="19" applyNumberFormat="1" applyFont="1" applyFill="1" applyBorder="1" applyAlignment="1">
      <alignment horizontal="center"/>
      <protection/>
    </xf>
    <xf numFmtId="164" fontId="3" fillId="14" borderId="9" xfId="19" applyNumberFormat="1" applyFont="1" applyFill="1" applyBorder="1" applyAlignment="1">
      <alignment horizontal="center"/>
      <protection/>
    </xf>
    <xf numFmtId="0" fontId="0" fillId="13" borderId="16" xfId="19" applyFill="1" applyBorder="1" applyAlignment="1">
      <alignment horizontal="center"/>
      <protection/>
    </xf>
    <xf numFmtId="0" fontId="0" fillId="13" borderId="17" xfId="19" applyFill="1" applyBorder="1" applyAlignment="1">
      <alignment horizontal="center"/>
      <protection/>
    </xf>
    <xf numFmtId="0" fontId="0" fillId="0" borderId="1" xfId="19" applyFont="1" applyFill="1" applyBorder="1" applyAlignment="1">
      <alignment horizontal="center"/>
      <protection/>
    </xf>
    <xf numFmtId="3" fontId="9" fillId="9" borderId="1" xfId="19" applyNumberFormat="1" applyFont="1" applyFill="1" applyBorder="1" applyAlignment="1">
      <alignment horizontal="center"/>
      <protection/>
    </xf>
    <xf numFmtId="3" fontId="0" fillId="9" borderId="14" xfId="19" applyNumberFormat="1" applyFill="1" applyBorder="1" applyAlignment="1">
      <alignment horizontal="center"/>
      <protection/>
    </xf>
    <xf numFmtId="3" fontId="9" fillId="10" borderId="1" xfId="19" applyNumberFormat="1" applyFont="1" applyFill="1" applyBorder="1" applyAlignment="1">
      <alignment horizontal="center"/>
      <protection/>
    </xf>
    <xf numFmtId="3" fontId="0" fillId="10" borderId="4" xfId="19" applyNumberFormat="1" applyFill="1" applyBorder="1" applyAlignment="1">
      <alignment horizontal="center"/>
      <protection/>
    </xf>
    <xf numFmtId="3" fontId="9" fillId="8" borderId="1" xfId="19" applyNumberFormat="1" applyFont="1" applyFill="1" applyBorder="1" applyAlignment="1">
      <alignment horizontal="center"/>
      <protection/>
    </xf>
    <xf numFmtId="3" fontId="0" fillId="8" borderId="4" xfId="19" applyNumberFormat="1" applyFill="1" applyBorder="1" applyAlignment="1">
      <alignment horizontal="center"/>
      <protection/>
    </xf>
    <xf numFmtId="3" fontId="0" fillId="11" borderId="18" xfId="19" applyNumberFormat="1" applyFill="1" applyBorder="1">
      <alignment/>
      <protection/>
    </xf>
    <xf numFmtId="3" fontId="9" fillId="11" borderId="1" xfId="19" applyNumberFormat="1" applyFont="1" applyFill="1" applyBorder="1" applyAlignment="1">
      <alignment horizontal="center"/>
      <protection/>
    </xf>
    <xf numFmtId="3" fontId="0" fillId="11" borderId="4" xfId="19" applyNumberFormat="1" applyFill="1" applyBorder="1" applyAlignment="1">
      <alignment horizontal="center"/>
      <protection/>
    </xf>
    <xf numFmtId="3" fontId="0" fillId="11" borderId="8" xfId="19" applyNumberFormat="1" applyFill="1" applyBorder="1">
      <alignment/>
      <protection/>
    </xf>
    <xf numFmtId="3" fontId="0" fillId="12" borderId="8" xfId="19" applyNumberFormat="1" applyFill="1" applyBorder="1">
      <alignment/>
      <protection/>
    </xf>
    <xf numFmtId="3" fontId="10" fillId="9" borderId="8" xfId="19" applyNumberFormat="1" applyFont="1" applyFill="1" applyBorder="1">
      <alignment/>
      <protection/>
    </xf>
    <xf numFmtId="0" fontId="10" fillId="9" borderId="8" xfId="19" applyFont="1" applyFill="1" applyBorder="1">
      <alignment/>
      <protection/>
    </xf>
    <xf numFmtId="3" fontId="10" fillId="10" borderId="18" xfId="19" applyNumberFormat="1" applyFont="1" applyFill="1" applyBorder="1">
      <alignment/>
      <protection/>
    </xf>
    <xf numFmtId="3" fontId="10" fillId="10" borderId="8" xfId="19" applyNumberFormat="1" applyFont="1" applyFill="1" applyBorder="1">
      <alignment/>
      <protection/>
    </xf>
    <xf numFmtId="0" fontId="10" fillId="10" borderId="8" xfId="19" applyFont="1" applyFill="1" applyBorder="1">
      <alignment/>
      <protection/>
    </xf>
    <xf numFmtId="3" fontId="10" fillId="8" borderId="18" xfId="19" applyNumberFormat="1" applyFont="1" applyFill="1" applyBorder="1">
      <alignment/>
      <protection/>
    </xf>
    <xf numFmtId="3" fontId="10" fillId="8" borderId="8" xfId="19" applyNumberFormat="1" applyFont="1" applyFill="1" applyBorder="1">
      <alignment/>
      <protection/>
    </xf>
    <xf numFmtId="0" fontId="10" fillId="8" borderId="8" xfId="19" applyFont="1" applyFill="1" applyBorder="1">
      <alignment/>
      <protection/>
    </xf>
    <xf numFmtId="3" fontId="0" fillId="11" borderId="8" xfId="19" applyNumberFormat="1" applyFont="1" applyFill="1" applyBorder="1">
      <alignment/>
      <protection/>
    </xf>
    <xf numFmtId="3" fontId="11" fillId="12" borderId="18" xfId="19" applyNumberFormat="1" applyFont="1" applyFill="1" applyBorder="1">
      <alignment/>
      <protection/>
    </xf>
    <xf numFmtId="3" fontId="11" fillId="12" borderId="8" xfId="19" applyNumberFormat="1" applyFont="1" applyFill="1" applyBorder="1">
      <alignment/>
      <protection/>
    </xf>
    <xf numFmtId="0" fontId="8" fillId="0" borderId="7" xfId="19" applyFont="1" applyBorder="1" applyAlignment="1">
      <alignment horizontal="center" vertical="center" wrapText="1"/>
      <protection/>
    </xf>
    <xf numFmtId="0" fontId="8" fillId="0" borderId="2" xfId="19" applyFont="1" applyBorder="1" applyAlignment="1">
      <alignment horizontal="center" vertical="center" wrapText="1"/>
      <protection/>
    </xf>
    <xf numFmtId="0" fontId="8" fillId="0" borderId="1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3" fontId="0" fillId="7" borderId="8" xfId="19" applyNumberFormat="1" applyFont="1" applyFill="1" applyBorder="1" applyAlignment="1">
      <alignment horizontal="center"/>
      <protection/>
    </xf>
    <xf numFmtId="3" fontId="0" fillId="7" borderId="4" xfId="19" applyNumberFormat="1" applyFill="1" applyBorder="1" applyAlignment="1">
      <alignment horizontal="center"/>
      <protection/>
    </xf>
    <xf numFmtId="3" fontId="0" fillId="7" borderId="18" xfId="19" applyNumberFormat="1" applyFill="1" applyBorder="1" applyAlignment="1">
      <alignment horizontal="center"/>
      <protection/>
    </xf>
    <xf numFmtId="3" fontId="0" fillId="7" borderId="8" xfId="19" applyNumberFormat="1" applyFill="1" applyBorder="1" applyAlignment="1">
      <alignment horizontal="center"/>
      <protection/>
    </xf>
    <xf numFmtId="3" fontId="0" fillId="7" borderId="9" xfId="19" applyNumberFormat="1" applyFill="1" applyBorder="1" applyAlignment="1">
      <alignment horizontal="center"/>
      <protection/>
    </xf>
    <xf numFmtId="3" fontId="0" fillId="7" borderId="6" xfId="19" applyNumberForma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  <cellStyle name="Untitled1" xfId="23"/>
    <cellStyle name="Untitled2" xfId="24"/>
  </cellStyles>
  <dxfs count="2">
    <dxf>
      <fill>
        <patternFill patternType="solid">
          <fgColor rgb="FF23FF23"/>
          <bgColor rgb="FF3DEB3D"/>
        </patternFill>
      </fill>
      <border/>
    </dxf>
    <dxf>
      <fill>
        <patternFill patternType="solid">
          <fgColor rgb="FF3DEB3D"/>
          <bgColor rgb="FF23FF2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workbookViewId="0" topLeftCell="A2">
      <selection activeCell="L7" sqref="L7"/>
    </sheetView>
  </sheetViews>
  <sheetFormatPr defaultColWidth="9.140625" defaultRowHeight="12.75"/>
  <cols>
    <col min="1" max="1" width="19.421875" style="1" customWidth="1"/>
    <col min="2" max="2" width="3.00390625" style="1" customWidth="1"/>
    <col min="3" max="3" width="16.140625" style="1" customWidth="1"/>
    <col min="4" max="4" width="5.7109375" style="2" customWidth="1"/>
    <col min="5" max="5" width="5.7109375" style="2" bestFit="1" customWidth="1"/>
    <col min="6" max="6" width="16.8515625" style="1" customWidth="1"/>
    <col min="7" max="7" width="4.7109375" style="2" bestFit="1" customWidth="1"/>
    <col min="8" max="8" width="16.7109375" style="1" customWidth="1"/>
    <col min="9" max="9" width="4.7109375" style="2" bestFit="1" customWidth="1"/>
    <col min="10" max="10" width="16.57421875" style="1" customWidth="1"/>
    <col min="11" max="11" width="4.7109375" style="2" bestFit="1" customWidth="1"/>
    <col min="12" max="12" width="17.57421875" style="1" customWidth="1"/>
    <col min="13" max="13" width="4.7109375" style="2" bestFit="1" customWidth="1"/>
    <col min="14" max="16384" width="8.7109375" style="1" customWidth="1"/>
  </cols>
  <sheetData>
    <row r="1" ht="13.5" thickBot="1"/>
    <row r="2" spans="2:13" ht="75.75" customHeight="1">
      <c r="B2" s="88" t="s">
        <v>44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2:13" ht="13.5" thickBot="1">
      <c r="B3" s="22"/>
      <c r="C3" s="23"/>
      <c r="D3" s="24"/>
      <c r="E3" s="24"/>
      <c r="F3" s="23"/>
      <c r="G3" s="24"/>
      <c r="H3" s="23"/>
      <c r="I3" s="24"/>
      <c r="J3" s="23"/>
      <c r="K3" s="24"/>
      <c r="L3" s="23"/>
      <c r="M3" s="25"/>
    </row>
    <row r="4" spans="2:18" s="2" customFormat="1" ht="13.5" thickBot="1">
      <c r="B4" s="14"/>
      <c r="C4" s="8" t="s">
        <v>0</v>
      </c>
      <c r="D4" s="20" t="s">
        <v>1</v>
      </c>
      <c r="E4" s="19" t="s">
        <v>2</v>
      </c>
      <c r="F4" s="13" t="s">
        <v>6</v>
      </c>
      <c r="G4" s="19" t="s">
        <v>3</v>
      </c>
      <c r="H4" s="8" t="s">
        <v>7</v>
      </c>
      <c r="I4" s="21" t="s">
        <v>3</v>
      </c>
      <c r="J4" s="9" t="s">
        <v>8</v>
      </c>
      <c r="K4" s="21" t="s">
        <v>3</v>
      </c>
      <c r="L4" s="9" t="s">
        <v>9</v>
      </c>
      <c r="M4" s="19" t="s">
        <v>3</v>
      </c>
      <c r="R4" s="2" t="s">
        <v>4</v>
      </c>
    </row>
    <row r="5" spans="2:13" ht="12.75">
      <c r="B5" s="15">
        <v>1</v>
      </c>
      <c r="C5" s="6" t="s">
        <v>16</v>
      </c>
      <c r="D5" s="7">
        <f>IF(IF(G5="",0,G5)+IF(I5="",0,I5)+IF(K5="",0,K5)+IF(M5="",0,M5)=0,"",IF(G5="",0,G5)+IF(I5="",0,I5)+IF(K5="",0,K5)+IF(M5="",0,M5))</f>
        <v>2</v>
      </c>
      <c r="E5" s="16">
        <f aca="true" t="shared" si="0" ref="E5:E12">IF(D5="","",IF(D5=0,0,RANK(D5,D$5:D$12)))</f>
        <v>6</v>
      </c>
      <c r="F5" s="92">
        <v>3977</v>
      </c>
      <c r="G5" s="93">
        <f>IF(F5=0,"",IF(F5="","",IF(RANK(F5,F$5:F$12)&gt;4,0,5-(RANK(F5,F$5:F$12)))))</f>
        <v>1</v>
      </c>
      <c r="H5" s="94">
        <v>3049900</v>
      </c>
      <c r="I5" s="93">
        <f aca="true" t="shared" si="1" ref="I5:I12">IF(H5=0,"",IF(H5="","",IF(RANK(H5,H$5:H$12)&gt;4,0,5-(RANK(H5,H$5:H$12)))))</f>
        <v>1</v>
      </c>
      <c r="J5" s="94">
        <v>217600</v>
      </c>
      <c r="K5" s="93">
        <f aca="true" t="shared" si="2" ref="K5:K12">IF(J5=0,"",IF(J5="","",IF(RANK(J5,J$5:J$12)&gt;4,0,5-(RANK(J5,J$5:J$12)))))</f>
        <v>0</v>
      </c>
      <c r="L5" s="94">
        <v>5936090</v>
      </c>
      <c r="M5" s="10">
        <f aca="true" t="shared" si="3" ref="M5:M12">IF(L5=0,"",IF(L5="","",IF(RANK(L5,L$5:L$12)&gt;4,0,5-(RANK(L5,L$5:L$12)))))</f>
        <v>0</v>
      </c>
    </row>
    <row r="6" spans="2:13" ht="12.75">
      <c r="B6" s="15">
        <v>2</v>
      </c>
      <c r="C6" s="6" t="s">
        <v>17</v>
      </c>
      <c r="D6" s="7">
        <f aca="true" t="shared" si="4" ref="D6:D12">IF(IF(G6="",0,G6)+IF(I6="",0,I6)+IF(K6="",0,K6)+IF(M6="",0,M6)=0,"",IF(G6="",0,G6)+IF(I6="",0,I6)+IF(K6="",0,K6)+IF(M6="",0,M6))</f>
        <v>14</v>
      </c>
      <c r="E6" s="16">
        <f t="shared" si="0"/>
        <v>1</v>
      </c>
      <c r="F6" s="95">
        <v>6065</v>
      </c>
      <c r="G6" s="93">
        <f aca="true" t="shared" si="5" ref="G6:G12">IF(F6=0,"",IF(F6="","",IF(RANK(F6,F$5:F$12)&gt;4,0,5-(RANK(F6,F$5:F$12)))))</f>
        <v>4</v>
      </c>
      <c r="H6" s="95">
        <v>9476730</v>
      </c>
      <c r="I6" s="93">
        <f t="shared" si="1"/>
        <v>3</v>
      </c>
      <c r="J6" s="95">
        <v>377610</v>
      </c>
      <c r="K6" s="93">
        <f t="shared" si="2"/>
        <v>4</v>
      </c>
      <c r="L6" s="95">
        <v>23381900</v>
      </c>
      <c r="M6" s="10">
        <f t="shared" si="3"/>
        <v>3</v>
      </c>
    </row>
    <row r="7" spans="2:13" ht="12.75">
      <c r="B7" s="15">
        <v>3</v>
      </c>
      <c r="C7" s="6" t="s">
        <v>13</v>
      </c>
      <c r="D7" s="7">
        <f t="shared" si="4"/>
        <v>7</v>
      </c>
      <c r="E7" s="16">
        <f t="shared" si="0"/>
        <v>2</v>
      </c>
      <c r="F7" s="95">
        <v>3791</v>
      </c>
      <c r="G7" s="93">
        <f t="shared" si="5"/>
        <v>0</v>
      </c>
      <c r="H7" s="95">
        <v>4716830</v>
      </c>
      <c r="I7" s="93">
        <f t="shared" si="1"/>
        <v>2</v>
      </c>
      <c r="J7" s="95">
        <v>287100</v>
      </c>
      <c r="K7" s="93">
        <f t="shared" si="2"/>
        <v>3</v>
      </c>
      <c r="L7" s="95">
        <v>18265200</v>
      </c>
      <c r="M7" s="10">
        <f t="shared" si="3"/>
        <v>2</v>
      </c>
    </row>
    <row r="8" spans="2:13" ht="12.75">
      <c r="B8" s="15">
        <v>4</v>
      </c>
      <c r="C8" s="6" t="s">
        <v>18</v>
      </c>
      <c r="D8" s="7">
        <f t="shared" si="4"/>
        <v>4</v>
      </c>
      <c r="E8" s="16">
        <f t="shared" si="0"/>
        <v>5</v>
      </c>
      <c r="F8" s="95">
        <v>5322</v>
      </c>
      <c r="G8" s="93">
        <f t="shared" si="5"/>
        <v>3</v>
      </c>
      <c r="H8" s="95">
        <v>3017060</v>
      </c>
      <c r="I8" s="93">
        <f t="shared" si="1"/>
        <v>0</v>
      </c>
      <c r="J8" s="95">
        <v>218750</v>
      </c>
      <c r="K8" s="93">
        <f t="shared" si="2"/>
        <v>0</v>
      </c>
      <c r="L8" s="95">
        <v>15640230</v>
      </c>
      <c r="M8" s="10">
        <f t="shared" si="3"/>
        <v>1</v>
      </c>
    </row>
    <row r="9" spans="2:13" ht="12.75">
      <c r="B9" s="15">
        <v>5</v>
      </c>
      <c r="C9" s="6" t="s">
        <v>5</v>
      </c>
      <c r="D9" s="7">
        <f t="shared" si="4"/>
        <v>6</v>
      </c>
      <c r="E9" s="16">
        <f t="shared" si="0"/>
        <v>3</v>
      </c>
      <c r="F9" s="95">
        <v>4109</v>
      </c>
      <c r="G9" s="93">
        <f t="shared" si="5"/>
        <v>2</v>
      </c>
      <c r="H9" s="95">
        <v>1056480</v>
      </c>
      <c r="I9" s="93">
        <f t="shared" si="1"/>
        <v>0</v>
      </c>
      <c r="J9" s="95">
        <v>73000</v>
      </c>
      <c r="K9" s="93">
        <f t="shared" si="2"/>
        <v>0</v>
      </c>
      <c r="L9" s="95">
        <v>25081900</v>
      </c>
      <c r="M9" s="10">
        <f t="shared" si="3"/>
        <v>4</v>
      </c>
    </row>
    <row r="10" spans="2:13" ht="12.75">
      <c r="B10" s="15">
        <v>6</v>
      </c>
      <c r="C10" s="6" t="s">
        <v>11</v>
      </c>
      <c r="D10" s="7">
        <f t="shared" si="4"/>
        <v>2</v>
      </c>
      <c r="E10" s="16">
        <f t="shared" si="0"/>
        <v>6</v>
      </c>
      <c r="F10" s="95">
        <v>3014</v>
      </c>
      <c r="G10" s="93">
        <f t="shared" si="5"/>
        <v>0</v>
      </c>
      <c r="H10" s="95">
        <v>699550</v>
      </c>
      <c r="I10" s="93">
        <f t="shared" si="1"/>
        <v>0</v>
      </c>
      <c r="J10" s="95">
        <v>259110</v>
      </c>
      <c r="K10" s="93">
        <f t="shared" si="2"/>
        <v>2</v>
      </c>
      <c r="L10" s="95">
        <v>15041940</v>
      </c>
      <c r="M10" s="10">
        <f t="shared" si="3"/>
        <v>0</v>
      </c>
    </row>
    <row r="11" spans="2:13" ht="12.75">
      <c r="B11" s="15">
        <v>7</v>
      </c>
      <c r="C11" s="6" t="s">
        <v>12</v>
      </c>
      <c r="D11" s="7">
        <f t="shared" si="4"/>
        <v>5</v>
      </c>
      <c r="E11" s="16">
        <f t="shared" si="0"/>
        <v>4</v>
      </c>
      <c r="F11" s="95">
        <v>2143</v>
      </c>
      <c r="G11" s="93">
        <f t="shared" si="5"/>
        <v>0</v>
      </c>
      <c r="H11" s="95">
        <v>15516720</v>
      </c>
      <c r="I11" s="93">
        <f t="shared" si="1"/>
        <v>4</v>
      </c>
      <c r="J11" s="95">
        <v>220010</v>
      </c>
      <c r="K11" s="93">
        <f t="shared" si="2"/>
        <v>1</v>
      </c>
      <c r="L11" s="95">
        <v>12567970</v>
      </c>
      <c r="M11" s="10">
        <f t="shared" si="3"/>
        <v>0</v>
      </c>
    </row>
    <row r="12" spans="2:13" ht="13.5" thickBot="1">
      <c r="B12" s="17">
        <v>8</v>
      </c>
      <c r="C12" s="26" t="s">
        <v>35</v>
      </c>
      <c r="D12" s="11">
        <f t="shared" si="4"/>
      </c>
      <c r="E12" s="18">
        <f t="shared" si="0"/>
      </c>
      <c r="F12" s="96">
        <v>3215</v>
      </c>
      <c r="G12" s="97">
        <f t="shared" si="5"/>
        <v>0</v>
      </c>
      <c r="H12" s="96">
        <v>1636950</v>
      </c>
      <c r="I12" s="97">
        <f t="shared" si="1"/>
        <v>0</v>
      </c>
      <c r="J12" s="96">
        <v>85140</v>
      </c>
      <c r="K12" s="97">
        <f t="shared" si="2"/>
        <v>0</v>
      </c>
      <c r="L12" s="96">
        <v>9588340</v>
      </c>
      <c r="M12" s="12">
        <f t="shared" si="3"/>
        <v>0</v>
      </c>
    </row>
  </sheetData>
  <sheetProtection selectLockedCells="1" selectUnlockedCells="1"/>
  <mergeCells count="1">
    <mergeCell ref="B2:M2"/>
  </mergeCells>
  <conditionalFormatting sqref="I5:I12 G5:G12 K5:K12 M5:M12">
    <cfRule type="cellIs" priority="1" dxfId="0" operator="between" stopIfTrue="1">
      <formula>95</formula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4"/>
  <sheetViews>
    <sheetView workbookViewId="0" topLeftCell="A1">
      <selection activeCell="R8" sqref="R8"/>
    </sheetView>
  </sheetViews>
  <sheetFormatPr defaultColWidth="9.140625" defaultRowHeight="12.75"/>
  <cols>
    <col min="1" max="1" width="1.421875" style="1" customWidth="1"/>
    <col min="2" max="2" width="3.00390625" style="1" customWidth="1"/>
    <col min="3" max="3" width="17.7109375" style="1" customWidth="1"/>
    <col min="4" max="4" width="3.28125" style="2" bestFit="1" customWidth="1"/>
    <col min="5" max="5" width="4.421875" style="2" bestFit="1" customWidth="1"/>
    <col min="6" max="6" width="10.421875" style="1" customWidth="1"/>
    <col min="7" max="7" width="3.28125" style="2" bestFit="1" customWidth="1"/>
    <col min="8" max="8" width="4.7109375" style="2" bestFit="1" customWidth="1"/>
    <col min="9" max="9" width="13.421875" style="1" customWidth="1"/>
    <col min="10" max="10" width="3.28125" style="2" bestFit="1" customWidth="1"/>
    <col min="11" max="11" width="4.7109375" style="2" bestFit="1" customWidth="1"/>
    <col min="12" max="12" width="12.421875" style="1" customWidth="1"/>
    <col min="13" max="13" width="3.28125" style="2" bestFit="1" customWidth="1"/>
    <col min="14" max="14" width="4.7109375" style="2" bestFit="1" customWidth="1"/>
    <col min="15" max="15" width="16.8515625" style="1" customWidth="1"/>
    <col min="16" max="16" width="3.28125" style="2" bestFit="1" customWidth="1"/>
    <col min="17" max="17" width="4.7109375" style="2" bestFit="1" customWidth="1"/>
    <col min="18" max="18" width="14.8515625" style="1" customWidth="1"/>
    <col min="19" max="19" width="3.28125" style="2" bestFit="1" customWidth="1"/>
    <col min="20" max="20" width="4.7109375" style="2" bestFit="1" customWidth="1"/>
    <col min="21" max="16384" width="8.7109375" style="1" customWidth="1"/>
  </cols>
  <sheetData>
    <row r="2" spans="2:20" ht="75.75" customHeight="1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3.5" thickBot="1">
      <c r="B3" s="4"/>
      <c r="C3" s="4"/>
      <c r="D3" s="5"/>
      <c r="E3" s="5"/>
      <c r="F3" s="4"/>
      <c r="G3" s="5"/>
      <c r="H3" s="5"/>
      <c r="I3" s="4"/>
      <c r="J3" s="5"/>
      <c r="K3" s="5"/>
      <c r="L3" s="4"/>
      <c r="M3" s="5"/>
      <c r="N3" s="5"/>
      <c r="O3" s="4"/>
      <c r="P3" s="5"/>
      <c r="Q3" s="5"/>
      <c r="R3" s="4"/>
      <c r="S3" s="5"/>
      <c r="T3" s="5"/>
    </row>
    <row r="4" spans="2:25" s="2" customFormat="1" ht="13.5" thickBot="1">
      <c r="B4" s="14"/>
      <c r="C4" s="8" t="s">
        <v>0</v>
      </c>
      <c r="D4" s="19" t="s">
        <v>14</v>
      </c>
      <c r="E4" s="20" t="s">
        <v>1</v>
      </c>
      <c r="F4" s="13" t="s">
        <v>31</v>
      </c>
      <c r="G4" s="19" t="s">
        <v>14</v>
      </c>
      <c r="H4" s="19" t="s">
        <v>3</v>
      </c>
      <c r="I4" s="8" t="s">
        <v>30</v>
      </c>
      <c r="J4" s="19" t="s">
        <v>14</v>
      </c>
      <c r="K4" s="21" t="s">
        <v>3</v>
      </c>
      <c r="L4" s="9" t="s">
        <v>29</v>
      </c>
      <c r="M4" s="19" t="s">
        <v>14</v>
      </c>
      <c r="N4" s="21" t="s">
        <v>3</v>
      </c>
      <c r="O4" s="9" t="s">
        <v>33</v>
      </c>
      <c r="P4" s="19" t="s">
        <v>14</v>
      </c>
      <c r="Q4" s="21" t="s">
        <v>3</v>
      </c>
      <c r="R4" s="9" t="s">
        <v>32</v>
      </c>
      <c r="S4" s="19" t="s">
        <v>14</v>
      </c>
      <c r="T4" s="19" t="s">
        <v>3</v>
      </c>
      <c r="Y4" s="2" t="s">
        <v>4</v>
      </c>
    </row>
    <row r="5" spans="2:20" ht="12.75">
      <c r="B5" s="61">
        <v>1</v>
      </c>
      <c r="C5" s="57" t="s">
        <v>16</v>
      </c>
      <c r="D5" s="65">
        <f aca="true" t="shared" si="0" ref="D5:D36">IF(E5="","",IF(E5=0,0,RANK(E5,E$5:E$104)))</f>
        <v>1</v>
      </c>
      <c r="E5" s="63">
        <f>IF(IF(H5="",0,H5)+IF(K5="",0,K5)+IF(N5="",0,N5)+IF(Q5="",0,Q5)+IF(T5="",0,T5)=0,"",IF(H5="",0,H5)+IF(K5="",0,K5)+IF(N5="",0,N5)+IF(Q5="",0,Q5))</f>
        <v>390</v>
      </c>
      <c r="F5" s="77">
        <v>6023</v>
      </c>
      <c r="G5" s="66">
        <f aca="true" t="shared" si="1" ref="G5:G36">IF(F5="","",RANK(F5,F$5:F$104))</f>
        <v>2</v>
      </c>
      <c r="H5" s="67">
        <f aca="true" t="shared" si="2" ref="H5:H36">IF(F5=0,"",IF(F5="","",IF(RANK(F5,F$5:F$104)&gt;20,0,105-(RANK(F5,F$5:F$104)*5))))</f>
        <v>95</v>
      </c>
      <c r="I5" s="79">
        <v>12446670</v>
      </c>
      <c r="J5" s="68">
        <f aca="true" t="shared" si="3" ref="J5:J36">IF(I5="","",RANK(I5,I$5:I$104))</f>
        <v>1</v>
      </c>
      <c r="K5" s="69">
        <f aca="true" t="shared" si="4" ref="K5:K36">IF(I5=0,"",IF(I5="","",IF(RANK(I5,I$5:I$104)&gt;20,0,105-(RANK(I5,I$5:I$104)*5))))</f>
        <v>100</v>
      </c>
      <c r="L5" s="82">
        <v>379540</v>
      </c>
      <c r="M5" s="70">
        <f aca="true" t="shared" si="5" ref="M5:M36">IF(L5="","",RANK(L5,L$5:L$104))</f>
        <v>2</v>
      </c>
      <c r="N5" s="71">
        <f aca="true" t="shared" si="6" ref="N5:N36">IF(L5=0,"",IF(L5="","",IF(RANK(L5,L$5:L$104)&gt;20,0,105-(RANK(L5,L$5:L$104)*5))))</f>
        <v>95</v>
      </c>
      <c r="O5" s="72">
        <v>42851350</v>
      </c>
      <c r="P5" s="73">
        <f aca="true" t="shared" si="7" ref="P5:P36">IF(O5="","",RANK(O5,O$5:O$104))</f>
        <v>1</v>
      </c>
      <c r="Q5" s="74">
        <f aca="true" t="shared" si="8" ref="Q5:Q36">IF(O5=0,"",IF(O5="","",IF(RANK(O5,O$5:O$104)&gt;20,0,105-(RANK(O5,O$5:O$104)*5))))</f>
        <v>100</v>
      </c>
      <c r="R5" s="86">
        <v>18359260</v>
      </c>
      <c r="S5" s="51">
        <f aca="true" t="shared" si="9" ref="S5:S36">IF(R5="","",RANK(R5,R$5:R$104))</f>
        <v>5</v>
      </c>
      <c r="T5" s="52">
        <f aca="true" t="shared" si="10" ref="T5:T36">IF(R5=0,"",IF(R5="","",IF(RANK(R5,R$5:R$104)&gt;20,0,105-(RANK(R5,R$5:R$104)*5))))</f>
        <v>80</v>
      </c>
    </row>
    <row r="6" spans="2:20" ht="12.75">
      <c r="B6" s="61">
        <v>2</v>
      </c>
      <c r="C6" s="57" t="s">
        <v>12</v>
      </c>
      <c r="D6" s="58">
        <f t="shared" si="0"/>
        <v>6</v>
      </c>
      <c r="E6" s="63">
        <f aca="true" t="shared" si="11" ref="E6:E45">IF(IF(H6="",0,H6)+IF(K6="",0,K6)+IF(N6="",0,N6)+IF(Q6="",0,Q6)+IF(T6="",0,T6)=0,"",IF(H6="",0,H6)+IF(K6="",0,K6)+IF(N6="",0,N6)+IF(Q6="",0,Q6))</f>
        <v>255</v>
      </c>
      <c r="F6" s="77">
        <v>5884</v>
      </c>
      <c r="G6" s="66">
        <f t="shared" si="1"/>
        <v>4</v>
      </c>
      <c r="H6" s="67">
        <f t="shared" si="2"/>
        <v>85</v>
      </c>
      <c r="I6" s="80">
        <v>6280960</v>
      </c>
      <c r="J6" s="68">
        <f t="shared" si="3"/>
        <v>8</v>
      </c>
      <c r="K6" s="69">
        <f t="shared" si="4"/>
        <v>65</v>
      </c>
      <c r="L6" s="83">
        <v>170470</v>
      </c>
      <c r="M6" s="70">
        <f t="shared" si="5"/>
        <v>15</v>
      </c>
      <c r="N6" s="71">
        <f t="shared" si="6"/>
        <v>30</v>
      </c>
      <c r="O6" s="75">
        <v>32493470</v>
      </c>
      <c r="P6" s="73">
        <f t="shared" si="7"/>
        <v>6</v>
      </c>
      <c r="Q6" s="74">
        <f t="shared" si="8"/>
        <v>75</v>
      </c>
      <c r="R6" s="87">
        <v>13852870</v>
      </c>
      <c r="S6" s="51">
        <f t="shared" si="9"/>
        <v>11</v>
      </c>
      <c r="T6" s="52">
        <f t="shared" si="10"/>
        <v>50</v>
      </c>
    </row>
    <row r="7" spans="2:20" ht="12.75">
      <c r="B7" s="61">
        <v>3</v>
      </c>
      <c r="C7" s="57" t="s">
        <v>17</v>
      </c>
      <c r="D7" s="58">
        <f t="shared" si="0"/>
        <v>2</v>
      </c>
      <c r="E7" s="63">
        <f t="shared" si="11"/>
        <v>360</v>
      </c>
      <c r="F7" s="77">
        <v>5899</v>
      </c>
      <c r="G7" s="66">
        <f t="shared" si="1"/>
        <v>3</v>
      </c>
      <c r="H7" s="67">
        <f t="shared" si="2"/>
        <v>90</v>
      </c>
      <c r="I7" s="80">
        <v>7527200</v>
      </c>
      <c r="J7" s="68">
        <f t="shared" si="3"/>
        <v>3</v>
      </c>
      <c r="K7" s="69">
        <f t="shared" si="4"/>
        <v>90</v>
      </c>
      <c r="L7" s="83">
        <v>354750</v>
      </c>
      <c r="M7" s="70">
        <f t="shared" si="5"/>
        <v>3</v>
      </c>
      <c r="N7" s="71">
        <f t="shared" si="6"/>
        <v>90</v>
      </c>
      <c r="O7" s="75">
        <v>33244630</v>
      </c>
      <c r="P7" s="73">
        <f t="shared" si="7"/>
        <v>3</v>
      </c>
      <c r="Q7" s="74">
        <f t="shared" si="8"/>
        <v>90</v>
      </c>
      <c r="R7" s="87">
        <v>18017550</v>
      </c>
      <c r="S7" s="51">
        <f t="shared" si="9"/>
        <v>7</v>
      </c>
      <c r="T7" s="52">
        <f t="shared" si="10"/>
        <v>70</v>
      </c>
    </row>
    <row r="8" spans="2:20" ht="12.75">
      <c r="B8" s="61">
        <v>4</v>
      </c>
      <c r="C8" s="57" t="s">
        <v>18</v>
      </c>
      <c r="D8" s="58">
        <f t="shared" si="0"/>
        <v>4</v>
      </c>
      <c r="E8" s="63">
        <f t="shared" si="11"/>
        <v>335</v>
      </c>
      <c r="F8" s="77">
        <v>5815</v>
      </c>
      <c r="G8" s="66">
        <f t="shared" si="1"/>
        <v>5</v>
      </c>
      <c r="H8" s="67">
        <f t="shared" si="2"/>
        <v>80</v>
      </c>
      <c r="I8" s="80">
        <v>6760370</v>
      </c>
      <c r="J8" s="68">
        <f t="shared" si="3"/>
        <v>4</v>
      </c>
      <c r="K8" s="69">
        <f t="shared" si="4"/>
        <v>85</v>
      </c>
      <c r="L8" s="83">
        <v>260190</v>
      </c>
      <c r="M8" s="70">
        <f t="shared" si="5"/>
        <v>6</v>
      </c>
      <c r="N8" s="71">
        <f t="shared" si="6"/>
        <v>75</v>
      </c>
      <c r="O8" s="75">
        <v>39851700</v>
      </c>
      <c r="P8" s="73">
        <f t="shared" si="7"/>
        <v>2</v>
      </c>
      <c r="Q8" s="74">
        <f t="shared" si="8"/>
        <v>95</v>
      </c>
      <c r="R8" s="87">
        <v>21236910</v>
      </c>
      <c r="S8" s="51">
        <f t="shared" si="9"/>
        <v>1</v>
      </c>
      <c r="T8" s="52">
        <f t="shared" si="10"/>
        <v>100</v>
      </c>
    </row>
    <row r="9" spans="2:20" ht="12.75">
      <c r="B9" s="61">
        <v>5</v>
      </c>
      <c r="C9" s="57" t="s">
        <v>11</v>
      </c>
      <c r="D9" s="58">
        <f t="shared" si="0"/>
        <v>6</v>
      </c>
      <c r="E9" s="63">
        <f t="shared" si="11"/>
        <v>255</v>
      </c>
      <c r="F9" s="77">
        <v>5603</v>
      </c>
      <c r="G9" s="66">
        <f t="shared" si="1"/>
        <v>6</v>
      </c>
      <c r="H9" s="67">
        <f t="shared" si="2"/>
        <v>75</v>
      </c>
      <c r="I9" s="80">
        <v>6488530</v>
      </c>
      <c r="J9" s="68">
        <f t="shared" si="3"/>
        <v>6</v>
      </c>
      <c r="K9" s="69">
        <f t="shared" si="4"/>
        <v>75</v>
      </c>
      <c r="L9" s="83">
        <v>184850</v>
      </c>
      <c r="M9" s="70">
        <f t="shared" si="5"/>
        <v>12</v>
      </c>
      <c r="N9" s="71">
        <f t="shared" si="6"/>
        <v>45</v>
      </c>
      <c r="O9" s="75">
        <v>20678600</v>
      </c>
      <c r="P9" s="73">
        <f t="shared" si="7"/>
        <v>9</v>
      </c>
      <c r="Q9" s="74">
        <f t="shared" si="8"/>
        <v>60</v>
      </c>
      <c r="R9" s="87">
        <v>20570310</v>
      </c>
      <c r="S9" s="51">
        <f t="shared" si="9"/>
        <v>2</v>
      </c>
      <c r="T9" s="52">
        <f t="shared" si="10"/>
        <v>95</v>
      </c>
    </row>
    <row r="10" spans="2:20" ht="12.75">
      <c r="B10" s="61">
        <v>6</v>
      </c>
      <c r="C10" s="57" t="s">
        <v>19</v>
      </c>
      <c r="D10" s="58">
        <f t="shared" si="0"/>
        <v>13</v>
      </c>
      <c r="E10" s="63">
        <f t="shared" si="11"/>
        <v>190</v>
      </c>
      <c r="F10" s="77">
        <v>5361</v>
      </c>
      <c r="G10" s="66">
        <f t="shared" si="1"/>
        <v>7</v>
      </c>
      <c r="H10" s="67">
        <f t="shared" si="2"/>
        <v>70</v>
      </c>
      <c r="I10" s="80">
        <v>1641990</v>
      </c>
      <c r="J10" s="68">
        <f t="shared" si="3"/>
        <v>18</v>
      </c>
      <c r="K10" s="69">
        <f t="shared" si="4"/>
        <v>15</v>
      </c>
      <c r="L10" s="83">
        <v>255630</v>
      </c>
      <c r="M10" s="70">
        <f t="shared" si="5"/>
        <v>7</v>
      </c>
      <c r="N10" s="71">
        <f t="shared" si="6"/>
        <v>70</v>
      </c>
      <c r="O10" s="75">
        <v>10565540</v>
      </c>
      <c r="P10" s="73">
        <f t="shared" si="7"/>
        <v>14</v>
      </c>
      <c r="Q10" s="74">
        <f t="shared" si="8"/>
        <v>35</v>
      </c>
      <c r="R10" s="87">
        <v>3908750</v>
      </c>
      <c r="S10" s="51">
        <f t="shared" si="9"/>
        <v>22</v>
      </c>
      <c r="T10" s="52">
        <f t="shared" si="10"/>
        <v>0</v>
      </c>
    </row>
    <row r="11" spans="2:20" ht="12.75">
      <c r="B11" s="61">
        <v>7</v>
      </c>
      <c r="C11" s="57" t="s">
        <v>20</v>
      </c>
      <c r="D11" s="58">
        <f t="shared" si="0"/>
        <v>14</v>
      </c>
      <c r="E11" s="63">
        <f t="shared" si="11"/>
        <v>140</v>
      </c>
      <c r="F11" s="77">
        <v>4033</v>
      </c>
      <c r="G11" s="66">
        <f t="shared" si="1"/>
        <v>16</v>
      </c>
      <c r="H11" s="67">
        <f t="shared" si="2"/>
        <v>25</v>
      </c>
      <c r="I11" s="80">
        <v>6643490</v>
      </c>
      <c r="J11" s="68">
        <f t="shared" si="3"/>
        <v>5</v>
      </c>
      <c r="K11" s="69">
        <f t="shared" si="4"/>
        <v>80</v>
      </c>
      <c r="L11" s="83">
        <v>113450</v>
      </c>
      <c r="M11" s="70">
        <f t="shared" si="5"/>
        <v>17</v>
      </c>
      <c r="N11" s="71">
        <f t="shared" si="6"/>
        <v>20</v>
      </c>
      <c r="O11" s="75">
        <v>7171710</v>
      </c>
      <c r="P11" s="73">
        <f t="shared" si="7"/>
        <v>18</v>
      </c>
      <c r="Q11" s="74">
        <f t="shared" si="8"/>
        <v>15</v>
      </c>
      <c r="R11" s="87">
        <v>5570690</v>
      </c>
      <c r="S11" s="51">
        <f t="shared" si="9"/>
        <v>18</v>
      </c>
      <c r="T11" s="52">
        <f t="shared" si="10"/>
        <v>15</v>
      </c>
    </row>
    <row r="12" spans="2:20" ht="12.75">
      <c r="B12" s="61">
        <v>8</v>
      </c>
      <c r="C12" s="57" t="s">
        <v>5</v>
      </c>
      <c r="D12" s="58">
        <f t="shared" si="0"/>
        <v>5</v>
      </c>
      <c r="E12" s="63">
        <f t="shared" si="11"/>
        <v>280</v>
      </c>
      <c r="F12" s="77">
        <v>5359</v>
      </c>
      <c r="G12" s="66">
        <f t="shared" si="1"/>
        <v>8</v>
      </c>
      <c r="H12" s="67">
        <f t="shared" si="2"/>
        <v>65</v>
      </c>
      <c r="I12" s="80">
        <v>5852640</v>
      </c>
      <c r="J12" s="68">
        <f t="shared" si="3"/>
        <v>9</v>
      </c>
      <c r="K12" s="69">
        <f t="shared" si="4"/>
        <v>60</v>
      </c>
      <c r="L12" s="83">
        <v>308100</v>
      </c>
      <c r="M12" s="70">
        <f t="shared" si="5"/>
        <v>4</v>
      </c>
      <c r="N12" s="71">
        <f t="shared" si="6"/>
        <v>85</v>
      </c>
      <c r="O12" s="75">
        <v>26330340</v>
      </c>
      <c r="P12" s="73">
        <f t="shared" si="7"/>
        <v>7</v>
      </c>
      <c r="Q12" s="74">
        <f t="shared" si="8"/>
        <v>70</v>
      </c>
      <c r="R12" s="87">
        <v>18143560</v>
      </c>
      <c r="S12" s="51">
        <f t="shared" si="9"/>
        <v>6</v>
      </c>
      <c r="T12" s="52">
        <f t="shared" si="10"/>
        <v>75</v>
      </c>
    </row>
    <row r="13" spans="2:20" ht="12.75">
      <c r="B13" s="61">
        <v>9</v>
      </c>
      <c r="C13" s="57" t="s">
        <v>21</v>
      </c>
      <c r="D13" s="58">
        <f t="shared" si="0"/>
        <v>10</v>
      </c>
      <c r="E13" s="63">
        <f t="shared" si="11"/>
        <v>210</v>
      </c>
      <c r="F13" s="77">
        <v>5290</v>
      </c>
      <c r="G13" s="66">
        <f t="shared" si="1"/>
        <v>9</v>
      </c>
      <c r="H13" s="67">
        <f t="shared" si="2"/>
        <v>60</v>
      </c>
      <c r="I13" s="80">
        <v>4215670</v>
      </c>
      <c r="J13" s="68">
        <f t="shared" si="3"/>
        <v>12</v>
      </c>
      <c r="K13" s="69">
        <f t="shared" si="4"/>
        <v>45</v>
      </c>
      <c r="L13" s="83">
        <v>198110</v>
      </c>
      <c r="M13" s="70">
        <f t="shared" si="5"/>
        <v>11</v>
      </c>
      <c r="N13" s="71">
        <f t="shared" si="6"/>
        <v>50</v>
      </c>
      <c r="O13" s="75">
        <v>19943370</v>
      </c>
      <c r="P13" s="73">
        <f t="shared" si="7"/>
        <v>10</v>
      </c>
      <c r="Q13" s="74">
        <f t="shared" si="8"/>
        <v>55</v>
      </c>
      <c r="R13" s="87">
        <v>18678080</v>
      </c>
      <c r="S13" s="51">
        <f t="shared" si="9"/>
        <v>4</v>
      </c>
      <c r="T13" s="52">
        <f t="shared" si="10"/>
        <v>85</v>
      </c>
    </row>
    <row r="14" spans="2:23" ht="12.75">
      <c r="B14" s="61">
        <v>10</v>
      </c>
      <c r="C14" s="57" t="s">
        <v>22</v>
      </c>
      <c r="D14" s="58">
        <f t="shared" si="0"/>
        <v>23</v>
      </c>
      <c r="E14" s="63">
        <f t="shared" si="11"/>
        <v>25</v>
      </c>
      <c r="F14" s="77"/>
      <c r="G14" s="66">
        <f t="shared" si="1"/>
      </c>
      <c r="H14" s="67">
        <f t="shared" si="2"/>
      </c>
      <c r="I14" s="80"/>
      <c r="J14" s="68">
        <f t="shared" si="3"/>
      </c>
      <c r="K14" s="69">
        <f t="shared" si="4"/>
      </c>
      <c r="L14" s="83"/>
      <c r="M14" s="70">
        <f t="shared" si="5"/>
      </c>
      <c r="N14" s="71">
        <f t="shared" si="6"/>
      </c>
      <c r="O14" s="75">
        <v>9164870</v>
      </c>
      <c r="P14" s="73">
        <f t="shared" si="7"/>
        <v>16</v>
      </c>
      <c r="Q14" s="74">
        <f t="shared" si="8"/>
        <v>25</v>
      </c>
      <c r="R14" s="87">
        <v>5227540</v>
      </c>
      <c r="S14" s="51">
        <f t="shared" si="9"/>
        <v>19</v>
      </c>
      <c r="T14" s="52">
        <f t="shared" si="10"/>
        <v>10</v>
      </c>
      <c r="W14" s="3"/>
    </row>
    <row r="15" spans="2:20" ht="12.75">
      <c r="B15" s="61">
        <v>11</v>
      </c>
      <c r="C15" s="57" t="s">
        <v>23</v>
      </c>
      <c r="D15" s="58">
        <f t="shared" si="0"/>
        <v>16</v>
      </c>
      <c r="E15" s="63">
        <f t="shared" si="11"/>
        <v>90</v>
      </c>
      <c r="F15" s="77">
        <v>4987</v>
      </c>
      <c r="G15" s="66">
        <f t="shared" si="1"/>
        <v>11</v>
      </c>
      <c r="H15" s="67">
        <f t="shared" si="2"/>
        <v>50</v>
      </c>
      <c r="I15" s="80">
        <v>1714890</v>
      </c>
      <c r="J15" s="68">
        <f t="shared" si="3"/>
        <v>17</v>
      </c>
      <c r="K15" s="69">
        <f t="shared" si="4"/>
        <v>20</v>
      </c>
      <c r="L15" s="83">
        <v>64520</v>
      </c>
      <c r="M15" s="70">
        <f t="shared" si="5"/>
        <v>18</v>
      </c>
      <c r="N15" s="71">
        <f t="shared" si="6"/>
        <v>15</v>
      </c>
      <c r="O15" s="75">
        <v>4901160</v>
      </c>
      <c r="P15" s="73">
        <f t="shared" si="7"/>
        <v>20</v>
      </c>
      <c r="Q15" s="74">
        <f t="shared" si="8"/>
        <v>5</v>
      </c>
      <c r="R15" s="87">
        <v>5695720</v>
      </c>
      <c r="S15" s="51">
        <f t="shared" si="9"/>
        <v>17</v>
      </c>
      <c r="T15" s="52">
        <f t="shared" si="10"/>
        <v>20</v>
      </c>
    </row>
    <row r="16" spans="2:20" ht="12.75">
      <c r="B16" s="61">
        <v>12</v>
      </c>
      <c r="C16" s="57" t="s">
        <v>13</v>
      </c>
      <c r="D16" s="58">
        <f t="shared" si="0"/>
        <v>2</v>
      </c>
      <c r="E16" s="63">
        <f t="shared" si="11"/>
        <v>360</v>
      </c>
      <c r="F16" s="77">
        <v>7073</v>
      </c>
      <c r="G16" s="66">
        <f t="shared" si="1"/>
        <v>1</v>
      </c>
      <c r="H16" s="67">
        <f t="shared" si="2"/>
        <v>100</v>
      </c>
      <c r="I16" s="80">
        <v>10727260</v>
      </c>
      <c r="J16" s="68">
        <f t="shared" si="3"/>
        <v>2</v>
      </c>
      <c r="K16" s="69">
        <f t="shared" si="4"/>
        <v>95</v>
      </c>
      <c r="L16" s="83">
        <v>284320</v>
      </c>
      <c r="M16" s="70">
        <f t="shared" si="5"/>
        <v>5</v>
      </c>
      <c r="N16" s="71">
        <f t="shared" si="6"/>
        <v>80</v>
      </c>
      <c r="O16" s="75">
        <v>32930510</v>
      </c>
      <c r="P16" s="73">
        <f t="shared" si="7"/>
        <v>4</v>
      </c>
      <c r="Q16" s="74">
        <f t="shared" si="8"/>
        <v>85</v>
      </c>
      <c r="R16" s="87">
        <v>20260920</v>
      </c>
      <c r="S16" s="51">
        <f t="shared" si="9"/>
        <v>3</v>
      </c>
      <c r="T16" s="52">
        <f t="shared" si="10"/>
        <v>90</v>
      </c>
    </row>
    <row r="17" spans="2:20" ht="12.75">
      <c r="B17" s="61">
        <v>13</v>
      </c>
      <c r="C17" s="57" t="s">
        <v>24</v>
      </c>
      <c r="D17" s="58">
        <f t="shared" si="0"/>
        <v>20</v>
      </c>
      <c r="E17" s="63">
        <f t="shared" si="11"/>
        <v>40</v>
      </c>
      <c r="F17" s="77"/>
      <c r="G17" s="66">
        <f t="shared" si="1"/>
      </c>
      <c r="H17" s="67">
        <f t="shared" si="2"/>
      </c>
      <c r="I17" s="80"/>
      <c r="J17" s="68">
        <f t="shared" si="3"/>
      </c>
      <c r="K17" s="69">
        <f t="shared" si="4"/>
      </c>
      <c r="L17" s="83">
        <v>182530</v>
      </c>
      <c r="M17" s="70">
        <f t="shared" si="5"/>
        <v>13</v>
      </c>
      <c r="N17" s="71">
        <f t="shared" si="6"/>
        <v>40</v>
      </c>
      <c r="O17" s="75"/>
      <c r="P17" s="73">
        <f t="shared" si="7"/>
      </c>
      <c r="Q17" s="74">
        <f t="shared" si="8"/>
      </c>
      <c r="R17" s="87"/>
      <c r="S17" s="51">
        <f t="shared" si="9"/>
      </c>
      <c r="T17" s="52">
        <f t="shared" si="10"/>
      </c>
    </row>
    <row r="18" spans="2:20" ht="12.75">
      <c r="B18" s="61">
        <v>14</v>
      </c>
      <c r="C18" s="57" t="s">
        <v>25</v>
      </c>
      <c r="D18" s="58">
        <f t="shared" si="0"/>
        <v>21</v>
      </c>
      <c r="E18" s="63">
        <f t="shared" si="11"/>
        <v>35</v>
      </c>
      <c r="F18" s="77">
        <v>3351</v>
      </c>
      <c r="G18" s="66">
        <f t="shared" si="1"/>
        <v>20</v>
      </c>
      <c r="H18" s="67">
        <f t="shared" si="2"/>
        <v>5</v>
      </c>
      <c r="I18" s="80">
        <v>2741470</v>
      </c>
      <c r="J18" s="68">
        <f t="shared" si="3"/>
        <v>15</v>
      </c>
      <c r="K18" s="69">
        <f t="shared" si="4"/>
        <v>30</v>
      </c>
      <c r="L18" s="83"/>
      <c r="M18" s="70">
        <f t="shared" si="5"/>
      </c>
      <c r="N18" s="71">
        <f t="shared" si="6"/>
      </c>
      <c r="O18" s="75">
        <v>3528360</v>
      </c>
      <c r="P18" s="73">
        <f t="shared" si="7"/>
        <v>22</v>
      </c>
      <c r="Q18" s="74">
        <f t="shared" si="8"/>
        <v>0</v>
      </c>
      <c r="R18" s="87">
        <v>4565840</v>
      </c>
      <c r="S18" s="51">
        <f t="shared" si="9"/>
        <v>21</v>
      </c>
      <c r="T18" s="52">
        <f t="shared" si="10"/>
        <v>0</v>
      </c>
    </row>
    <row r="19" spans="2:20" ht="12.75">
      <c r="B19" s="61">
        <v>15</v>
      </c>
      <c r="C19" s="57" t="s">
        <v>26</v>
      </c>
      <c r="D19" s="58">
        <f t="shared" si="0"/>
        <v>24</v>
      </c>
      <c r="E19" s="63">
        <f t="shared" si="11"/>
        <v>20</v>
      </c>
      <c r="F19" s="77">
        <v>2999</v>
      </c>
      <c r="G19" s="66">
        <f t="shared" si="1"/>
        <v>21</v>
      </c>
      <c r="H19" s="67">
        <f t="shared" si="2"/>
        <v>0</v>
      </c>
      <c r="I19" s="80"/>
      <c r="J19" s="68">
        <f t="shared" si="3"/>
      </c>
      <c r="K19" s="69">
        <f t="shared" si="4"/>
      </c>
      <c r="L19" s="83"/>
      <c r="M19" s="70">
        <f t="shared" si="5"/>
      </c>
      <c r="N19" s="71">
        <f t="shared" si="6"/>
      </c>
      <c r="O19" s="75">
        <v>8852580</v>
      </c>
      <c r="P19" s="73">
        <f t="shared" si="7"/>
        <v>17</v>
      </c>
      <c r="Q19" s="74">
        <f t="shared" si="8"/>
        <v>20</v>
      </c>
      <c r="R19" s="87"/>
      <c r="S19" s="51">
        <f t="shared" si="9"/>
      </c>
      <c r="T19" s="52">
        <f t="shared" si="10"/>
      </c>
    </row>
    <row r="20" spans="2:20" ht="12.75">
      <c r="B20" s="61">
        <v>16</v>
      </c>
      <c r="C20" s="57" t="s">
        <v>27</v>
      </c>
      <c r="D20" s="58">
        <f t="shared" si="0"/>
        <v>12</v>
      </c>
      <c r="E20" s="63">
        <f t="shared" si="11"/>
        <v>195</v>
      </c>
      <c r="F20" s="77">
        <v>4971</v>
      </c>
      <c r="G20" s="66">
        <f t="shared" si="1"/>
        <v>12</v>
      </c>
      <c r="H20" s="67">
        <f t="shared" si="2"/>
        <v>45</v>
      </c>
      <c r="I20" s="80">
        <v>3668030</v>
      </c>
      <c r="J20" s="68">
        <f t="shared" si="3"/>
        <v>14</v>
      </c>
      <c r="K20" s="69">
        <f t="shared" si="4"/>
        <v>35</v>
      </c>
      <c r="L20" s="83">
        <v>239200</v>
      </c>
      <c r="M20" s="70">
        <f t="shared" si="5"/>
        <v>8</v>
      </c>
      <c r="N20" s="71">
        <f t="shared" si="6"/>
        <v>65</v>
      </c>
      <c r="O20" s="85">
        <v>15426760</v>
      </c>
      <c r="P20" s="73">
        <f t="shared" si="7"/>
        <v>11</v>
      </c>
      <c r="Q20" s="74">
        <f t="shared" si="8"/>
        <v>50</v>
      </c>
      <c r="R20" s="87">
        <v>17271220</v>
      </c>
      <c r="S20" s="51">
        <f t="shared" si="9"/>
        <v>8</v>
      </c>
      <c r="T20" s="52">
        <f t="shared" si="10"/>
        <v>65</v>
      </c>
    </row>
    <row r="21" spans="2:20" ht="12.75">
      <c r="B21" s="61">
        <v>17</v>
      </c>
      <c r="C21" s="57" t="s">
        <v>28</v>
      </c>
      <c r="D21" s="58">
        <f t="shared" si="0"/>
        <v>15</v>
      </c>
      <c r="E21" s="63">
        <f t="shared" si="11"/>
        <v>135</v>
      </c>
      <c r="F21" s="77">
        <v>3385</v>
      </c>
      <c r="G21" s="66">
        <f t="shared" si="1"/>
        <v>18</v>
      </c>
      <c r="H21" s="67">
        <f t="shared" si="2"/>
        <v>15</v>
      </c>
      <c r="I21" s="80">
        <v>4639000</v>
      </c>
      <c r="J21" s="68">
        <f t="shared" si="3"/>
        <v>10</v>
      </c>
      <c r="K21" s="69">
        <f t="shared" si="4"/>
        <v>55</v>
      </c>
      <c r="L21" s="83">
        <v>178170</v>
      </c>
      <c r="M21" s="70">
        <f t="shared" si="5"/>
        <v>14</v>
      </c>
      <c r="N21" s="71">
        <f t="shared" si="6"/>
        <v>35</v>
      </c>
      <c r="O21" s="75">
        <v>9438140</v>
      </c>
      <c r="P21" s="73">
        <f t="shared" si="7"/>
        <v>15</v>
      </c>
      <c r="Q21" s="74">
        <f t="shared" si="8"/>
        <v>30</v>
      </c>
      <c r="R21" s="87">
        <v>7602880</v>
      </c>
      <c r="S21" s="51">
        <f t="shared" si="9"/>
        <v>15</v>
      </c>
      <c r="T21" s="52">
        <f t="shared" si="10"/>
        <v>30</v>
      </c>
    </row>
    <row r="22" spans="2:20" ht="12.75">
      <c r="B22" s="61">
        <v>18</v>
      </c>
      <c r="C22" s="57" t="s">
        <v>10</v>
      </c>
      <c r="D22" s="58">
        <f t="shared" si="0"/>
        <v>9</v>
      </c>
      <c r="E22" s="63">
        <f t="shared" si="11"/>
        <v>225</v>
      </c>
      <c r="F22" s="77">
        <v>4965</v>
      </c>
      <c r="G22" s="66">
        <f t="shared" si="1"/>
        <v>13</v>
      </c>
      <c r="H22" s="67">
        <f t="shared" si="2"/>
        <v>40</v>
      </c>
      <c r="I22" s="80">
        <v>4367570</v>
      </c>
      <c r="J22" s="68">
        <f t="shared" si="3"/>
        <v>11</v>
      </c>
      <c r="K22" s="69">
        <f t="shared" si="4"/>
        <v>50</v>
      </c>
      <c r="L22" s="83">
        <v>211470</v>
      </c>
      <c r="M22" s="70">
        <f t="shared" si="5"/>
        <v>10</v>
      </c>
      <c r="N22" s="71">
        <f t="shared" si="6"/>
        <v>55</v>
      </c>
      <c r="O22" s="75">
        <v>32649800</v>
      </c>
      <c r="P22" s="73">
        <f t="shared" si="7"/>
        <v>5</v>
      </c>
      <c r="Q22" s="74">
        <f t="shared" si="8"/>
        <v>80</v>
      </c>
      <c r="R22" s="87">
        <v>16972120</v>
      </c>
      <c r="S22" s="51">
        <f t="shared" si="9"/>
        <v>9</v>
      </c>
      <c r="T22" s="52">
        <f t="shared" si="10"/>
        <v>60</v>
      </c>
    </row>
    <row r="23" spans="2:20" ht="12.75">
      <c r="B23" s="61">
        <v>19</v>
      </c>
      <c r="C23" s="57" t="s">
        <v>34</v>
      </c>
      <c r="D23" s="58">
        <f t="shared" si="0"/>
        <v>26</v>
      </c>
      <c r="E23" s="63">
        <f t="shared" si="11"/>
        <v>5</v>
      </c>
      <c r="F23" s="77"/>
      <c r="G23" s="66">
        <f t="shared" si="1"/>
      </c>
      <c r="H23" s="67">
        <f t="shared" si="2"/>
      </c>
      <c r="I23" s="80"/>
      <c r="J23" s="68">
        <f t="shared" si="3"/>
      </c>
      <c r="K23" s="69">
        <f t="shared" si="4"/>
      </c>
      <c r="L23" s="83">
        <v>100</v>
      </c>
      <c r="M23" s="70">
        <f t="shared" si="5"/>
        <v>20</v>
      </c>
      <c r="N23" s="71">
        <f t="shared" si="6"/>
        <v>5</v>
      </c>
      <c r="O23" s="75">
        <v>800</v>
      </c>
      <c r="P23" s="73">
        <f t="shared" si="7"/>
        <v>24</v>
      </c>
      <c r="Q23" s="74">
        <f t="shared" si="8"/>
        <v>0</v>
      </c>
      <c r="R23" s="87">
        <v>10252140</v>
      </c>
      <c r="S23" s="51">
        <f t="shared" si="9"/>
        <v>14</v>
      </c>
      <c r="T23" s="52">
        <f t="shared" si="10"/>
        <v>35</v>
      </c>
    </row>
    <row r="24" spans="2:20" ht="12.75">
      <c r="B24" s="61">
        <v>20</v>
      </c>
      <c r="C24" s="57" t="s">
        <v>35</v>
      </c>
      <c r="D24" s="58">
        <f t="shared" si="0"/>
        <v>8</v>
      </c>
      <c r="E24" s="63">
        <f t="shared" si="11"/>
        <v>230</v>
      </c>
      <c r="F24" s="77">
        <v>3928</v>
      </c>
      <c r="G24" s="66">
        <f t="shared" si="1"/>
        <v>17</v>
      </c>
      <c r="H24" s="67">
        <f t="shared" si="2"/>
        <v>20</v>
      </c>
      <c r="I24" s="80">
        <v>6293220</v>
      </c>
      <c r="J24" s="68">
        <f t="shared" si="3"/>
        <v>7</v>
      </c>
      <c r="K24" s="69">
        <f t="shared" si="4"/>
        <v>70</v>
      </c>
      <c r="L24" s="83">
        <v>453900</v>
      </c>
      <c r="M24" s="70">
        <f t="shared" si="5"/>
        <v>1</v>
      </c>
      <c r="N24" s="71">
        <f t="shared" si="6"/>
        <v>100</v>
      </c>
      <c r="O24" s="75">
        <v>10581490</v>
      </c>
      <c r="P24" s="73">
        <f t="shared" si="7"/>
        <v>13</v>
      </c>
      <c r="Q24" s="74">
        <f t="shared" si="8"/>
        <v>40</v>
      </c>
      <c r="R24" s="87">
        <v>14666510</v>
      </c>
      <c r="S24" s="51">
        <f t="shared" si="9"/>
        <v>10</v>
      </c>
      <c r="T24" s="52">
        <f t="shared" si="10"/>
        <v>55</v>
      </c>
    </row>
    <row r="25" spans="2:20" ht="12.75">
      <c r="B25" s="61">
        <v>21</v>
      </c>
      <c r="C25" s="57" t="s">
        <v>36</v>
      </c>
      <c r="D25" s="58">
        <f t="shared" si="0"/>
        <v>19</v>
      </c>
      <c r="E25" s="63">
        <f t="shared" si="11"/>
        <v>45</v>
      </c>
      <c r="F25" s="77"/>
      <c r="G25" s="66">
        <f t="shared" si="1"/>
      </c>
      <c r="H25" s="67">
        <f t="shared" si="2"/>
      </c>
      <c r="I25" s="80"/>
      <c r="J25" s="68">
        <f t="shared" si="3"/>
      </c>
      <c r="K25" s="69">
        <f t="shared" si="4"/>
      </c>
      <c r="L25" s="83"/>
      <c r="M25" s="70">
        <f t="shared" si="5"/>
      </c>
      <c r="N25" s="71">
        <f t="shared" si="6"/>
      </c>
      <c r="O25" s="75">
        <v>14200320</v>
      </c>
      <c r="P25" s="73">
        <f t="shared" si="7"/>
        <v>12</v>
      </c>
      <c r="Q25" s="74">
        <f t="shared" si="8"/>
        <v>45</v>
      </c>
      <c r="R25" s="87">
        <v>12439450</v>
      </c>
      <c r="S25" s="51">
        <f t="shared" si="9"/>
        <v>12</v>
      </c>
      <c r="T25" s="52">
        <f t="shared" si="10"/>
        <v>45</v>
      </c>
    </row>
    <row r="26" spans="2:20" ht="12.75">
      <c r="B26" s="61">
        <v>22</v>
      </c>
      <c r="C26" s="57" t="s">
        <v>37</v>
      </c>
      <c r="D26" s="58">
        <f t="shared" si="0"/>
        <v>11</v>
      </c>
      <c r="E26" s="63">
        <f t="shared" si="11"/>
        <v>200</v>
      </c>
      <c r="F26" s="77">
        <v>4695</v>
      </c>
      <c r="G26" s="66">
        <f t="shared" si="1"/>
        <v>14</v>
      </c>
      <c r="H26" s="67">
        <f t="shared" si="2"/>
        <v>35</v>
      </c>
      <c r="I26" s="80">
        <v>4210620</v>
      </c>
      <c r="J26" s="68">
        <f t="shared" si="3"/>
        <v>13</v>
      </c>
      <c r="K26" s="69">
        <f t="shared" si="4"/>
        <v>40</v>
      </c>
      <c r="L26" s="83">
        <v>224580</v>
      </c>
      <c r="M26" s="70">
        <f t="shared" si="5"/>
        <v>9</v>
      </c>
      <c r="N26" s="71">
        <f t="shared" si="6"/>
        <v>60</v>
      </c>
      <c r="O26" s="75">
        <v>24888090</v>
      </c>
      <c r="P26" s="73">
        <f t="shared" si="7"/>
        <v>8</v>
      </c>
      <c r="Q26" s="74">
        <f t="shared" si="8"/>
        <v>65</v>
      </c>
      <c r="R26" s="87">
        <v>11913040</v>
      </c>
      <c r="S26" s="51">
        <f t="shared" si="9"/>
        <v>13</v>
      </c>
      <c r="T26" s="52">
        <f t="shared" si="10"/>
        <v>40</v>
      </c>
    </row>
    <row r="27" spans="2:20" ht="12.75">
      <c r="B27" s="61">
        <v>23</v>
      </c>
      <c r="C27" s="57" t="s">
        <v>38</v>
      </c>
      <c r="D27" s="58">
        <f t="shared" si="0"/>
      </c>
      <c r="E27" s="63">
        <f t="shared" si="11"/>
      </c>
      <c r="F27" s="77"/>
      <c r="G27" s="66">
        <f t="shared" si="1"/>
      </c>
      <c r="H27" s="67">
        <f t="shared" si="2"/>
      </c>
      <c r="I27" s="80"/>
      <c r="J27" s="68">
        <f t="shared" si="3"/>
      </c>
      <c r="K27" s="69">
        <f t="shared" si="4"/>
      </c>
      <c r="L27" s="83"/>
      <c r="M27" s="70">
        <f t="shared" si="5"/>
      </c>
      <c r="N27" s="71">
        <f t="shared" si="6"/>
      </c>
      <c r="O27" s="75"/>
      <c r="P27" s="73">
        <f t="shared" si="7"/>
      </c>
      <c r="Q27" s="74">
        <f t="shared" si="8"/>
      </c>
      <c r="R27" s="87"/>
      <c r="S27" s="51">
        <f t="shared" si="9"/>
      </c>
      <c r="T27" s="52">
        <f t="shared" si="10"/>
      </c>
    </row>
    <row r="28" spans="2:20" ht="12.75">
      <c r="B28" s="61">
        <v>24</v>
      </c>
      <c r="C28" s="57" t="s">
        <v>39</v>
      </c>
      <c r="D28" s="58">
        <f t="shared" si="0"/>
      </c>
      <c r="E28" s="63">
        <f t="shared" si="11"/>
      </c>
      <c r="F28" s="77"/>
      <c r="G28" s="66">
        <f t="shared" si="1"/>
      </c>
      <c r="H28" s="67">
        <f t="shared" si="2"/>
      </c>
      <c r="I28" s="80"/>
      <c r="J28" s="68">
        <f t="shared" si="3"/>
      </c>
      <c r="K28" s="69">
        <f t="shared" si="4"/>
      </c>
      <c r="L28" s="83"/>
      <c r="M28" s="70">
        <f t="shared" si="5"/>
      </c>
      <c r="N28" s="71">
        <f t="shared" si="6"/>
      </c>
      <c r="O28" s="75"/>
      <c r="P28" s="73">
        <f t="shared" si="7"/>
      </c>
      <c r="Q28" s="74">
        <f t="shared" si="8"/>
      </c>
      <c r="R28" s="87"/>
      <c r="S28" s="51">
        <f t="shared" si="9"/>
      </c>
      <c r="T28" s="52">
        <f t="shared" si="10"/>
      </c>
    </row>
    <row r="29" spans="2:20" ht="12.75">
      <c r="B29" s="61">
        <v>25</v>
      </c>
      <c r="C29" s="57" t="s">
        <v>40</v>
      </c>
      <c r="D29" s="58">
        <f t="shared" si="0"/>
        <v>17</v>
      </c>
      <c r="E29" s="63">
        <f t="shared" si="11"/>
        <v>75</v>
      </c>
      <c r="F29" s="77">
        <v>5081</v>
      </c>
      <c r="G29" s="66">
        <f t="shared" si="1"/>
        <v>10</v>
      </c>
      <c r="H29" s="67">
        <f t="shared" si="2"/>
        <v>55</v>
      </c>
      <c r="I29" s="80">
        <v>1409910</v>
      </c>
      <c r="J29" s="68">
        <f t="shared" si="3"/>
        <v>19</v>
      </c>
      <c r="K29" s="69">
        <f t="shared" si="4"/>
        <v>10</v>
      </c>
      <c r="L29" s="83">
        <v>33360</v>
      </c>
      <c r="M29" s="70">
        <f t="shared" si="5"/>
        <v>19</v>
      </c>
      <c r="N29" s="71">
        <f t="shared" si="6"/>
        <v>10</v>
      </c>
      <c r="O29" s="75">
        <v>3481320</v>
      </c>
      <c r="P29" s="73">
        <f t="shared" si="7"/>
        <v>23</v>
      </c>
      <c r="Q29" s="74">
        <f t="shared" si="8"/>
        <v>0</v>
      </c>
      <c r="R29" s="87">
        <v>6395610</v>
      </c>
      <c r="S29" s="51">
        <f t="shared" si="9"/>
        <v>16</v>
      </c>
      <c r="T29" s="52">
        <f t="shared" si="10"/>
        <v>25</v>
      </c>
    </row>
    <row r="30" spans="2:20" ht="12.75">
      <c r="B30" s="61">
        <v>26</v>
      </c>
      <c r="C30" s="57" t="s">
        <v>41</v>
      </c>
      <c r="D30" s="58">
        <f t="shared" si="0"/>
        <v>18</v>
      </c>
      <c r="E30" s="63">
        <f t="shared" si="11"/>
        <v>60</v>
      </c>
      <c r="F30" s="77">
        <v>3364</v>
      </c>
      <c r="G30" s="66">
        <f t="shared" si="1"/>
        <v>19</v>
      </c>
      <c r="H30" s="67">
        <f t="shared" si="2"/>
        <v>10</v>
      </c>
      <c r="I30" s="80">
        <v>2089770</v>
      </c>
      <c r="J30" s="68">
        <f t="shared" si="3"/>
        <v>16</v>
      </c>
      <c r="K30" s="69">
        <f t="shared" si="4"/>
        <v>25</v>
      </c>
      <c r="L30" s="83">
        <v>144060</v>
      </c>
      <c r="M30" s="70">
        <f t="shared" si="5"/>
        <v>16</v>
      </c>
      <c r="N30" s="71">
        <f t="shared" si="6"/>
        <v>25</v>
      </c>
      <c r="O30" s="75">
        <v>4450900</v>
      </c>
      <c r="P30" s="73">
        <f t="shared" si="7"/>
        <v>21</v>
      </c>
      <c r="Q30" s="74">
        <f t="shared" si="8"/>
        <v>0</v>
      </c>
      <c r="R30" s="87">
        <v>5108400</v>
      </c>
      <c r="S30" s="51">
        <f t="shared" si="9"/>
        <v>20</v>
      </c>
      <c r="T30" s="52">
        <f t="shared" si="10"/>
        <v>5</v>
      </c>
    </row>
    <row r="31" spans="2:20" ht="12.75">
      <c r="B31" s="61">
        <v>27</v>
      </c>
      <c r="C31" s="57" t="s">
        <v>42</v>
      </c>
      <c r="D31" s="58">
        <f t="shared" si="0"/>
        <v>25</v>
      </c>
      <c r="E31" s="63">
        <f t="shared" si="11"/>
        <v>10</v>
      </c>
      <c r="F31" s="77"/>
      <c r="G31" s="66">
        <f t="shared" si="1"/>
      </c>
      <c r="H31" s="67">
        <f t="shared" si="2"/>
      </c>
      <c r="I31" s="80"/>
      <c r="J31" s="68">
        <f t="shared" si="3"/>
      </c>
      <c r="K31" s="69">
        <f t="shared" si="4"/>
      </c>
      <c r="L31" s="83"/>
      <c r="M31" s="70">
        <f t="shared" si="5"/>
      </c>
      <c r="N31" s="71">
        <f t="shared" si="6"/>
      </c>
      <c r="O31" s="75">
        <v>6561420</v>
      </c>
      <c r="P31" s="73">
        <f t="shared" si="7"/>
        <v>19</v>
      </c>
      <c r="Q31" s="74">
        <f t="shared" si="8"/>
        <v>10</v>
      </c>
      <c r="R31" s="76"/>
      <c r="S31" s="51">
        <f t="shared" si="9"/>
      </c>
      <c r="T31" s="52">
        <f t="shared" si="10"/>
      </c>
    </row>
    <row r="32" spans="2:20" ht="12.75">
      <c r="B32" s="61">
        <v>28</v>
      </c>
      <c r="C32" s="57" t="s">
        <v>43</v>
      </c>
      <c r="D32" s="58">
        <f t="shared" si="0"/>
        <v>22</v>
      </c>
      <c r="E32" s="63">
        <f t="shared" si="11"/>
        <v>30</v>
      </c>
      <c r="F32" s="78">
        <v>4492</v>
      </c>
      <c r="G32" s="31">
        <f t="shared" si="1"/>
        <v>15</v>
      </c>
      <c r="H32" s="32">
        <f t="shared" si="2"/>
        <v>30</v>
      </c>
      <c r="I32" s="81"/>
      <c r="J32" s="37">
        <f t="shared" si="3"/>
      </c>
      <c r="K32" s="38">
        <f t="shared" si="4"/>
      </c>
      <c r="L32" s="84"/>
      <c r="M32" s="27">
        <f t="shared" si="5"/>
      </c>
      <c r="N32" s="43">
        <f t="shared" si="6"/>
      </c>
      <c r="O32" s="47"/>
      <c r="P32" s="45">
        <f t="shared" si="7"/>
      </c>
      <c r="Q32" s="46">
        <f t="shared" si="8"/>
      </c>
      <c r="R32" s="53"/>
      <c r="S32" s="51">
        <f t="shared" si="9"/>
      </c>
      <c r="T32" s="52">
        <f t="shared" si="10"/>
      </c>
    </row>
    <row r="33" spans="2:20" ht="12.75">
      <c r="B33" s="61">
        <v>29</v>
      </c>
      <c r="C33" s="57"/>
      <c r="D33" s="58">
        <f t="shared" si="0"/>
      </c>
      <c r="E33" s="63">
        <f t="shared" si="11"/>
      </c>
      <c r="F33" s="33"/>
      <c r="G33" s="31">
        <f t="shared" si="1"/>
      </c>
      <c r="H33" s="32">
        <f t="shared" si="2"/>
      </c>
      <c r="I33" s="81"/>
      <c r="J33" s="37">
        <f t="shared" si="3"/>
      </c>
      <c r="K33" s="38">
        <f t="shared" si="4"/>
      </c>
      <c r="L33" s="84"/>
      <c r="M33" s="27">
        <f t="shared" si="5"/>
      </c>
      <c r="N33" s="43">
        <f t="shared" si="6"/>
      </c>
      <c r="O33" s="47"/>
      <c r="P33" s="45">
        <f t="shared" si="7"/>
      </c>
      <c r="Q33" s="46">
        <f t="shared" si="8"/>
      </c>
      <c r="R33" s="53"/>
      <c r="S33" s="51">
        <f t="shared" si="9"/>
      </c>
      <c r="T33" s="52">
        <f t="shared" si="10"/>
      </c>
    </row>
    <row r="34" spans="2:20" ht="12.75">
      <c r="B34" s="61">
        <v>30</v>
      </c>
      <c r="C34" s="57"/>
      <c r="D34" s="58">
        <f t="shared" si="0"/>
      </c>
      <c r="E34" s="63">
        <f t="shared" si="11"/>
      </c>
      <c r="F34" s="33"/>
      <c r="G34" s="31">
        <f t="shared" si="1"/>
      </c>
      <c r="H34" s="32">
        <f t="shared" si="2"/>
      </c>
      <c r="I34" s="81"/>
      <c r="J34" s="37">
        <f t="shared" si="3"/>
      </c>
      <c r="K34" s="38">
        <f t="shared" si="4"/>
      </c>
      <c r="L34" s="84"/>
      <c r="M34" s="27">
        <f t="shared" si="5"/>
      </c>
      <c r="N34" s="43">
        <f t="shared" si="6"/>
      </c>
      <c r="O34" s="47"/>
      <c r="P34" s="45">
        <f t="shared" si="7"/>
      </c>
      <c r="Q34" s="46">
        <f t="shared" si="8"/>
      </c>
      <c r="R34" s="53"/>
      <c r="S34" s="51">
        <f t="shared" si="9"/>
      </c>
      <c r="T34" s="52">
        <f t="shared" si="10"/>
      </c>
    </row>
    <row r="35" spans="2:20" ht="12.75">
      <c r="B35" s="61">
        <v>31</v>
      </c>
      <c r="C35" s="57"/>
      <c r="D35" s="58">
        <f t="shared" si="0"/>
      </c>
      <c r="E35" s="63">
        <f t="shared" si="11"/>
      </c>
      <c r="F35" s="33"/>
      <c r="G35" s="31">
        <f t="shared" si="1"/>
      </c>
      <c r="H35" s="32">
        <f t="shared" si="2"/>
      </c>
      <c r="I35" s="81"/>
      <c r="J35" s="37">
        <f t="shared" si="3"/>
      </c>
      <c r="K35" s="38">
        <f t="shared" si="4"/>
      </c>
      <c r="L35" s="84"/>
      <c r="M35" s="27">
        <f t="shared" si="5"/>
      </c>
      <c r="N35" s="43">
        <f t="shared" si="6"/>
      </c>
      <c r="O35" s="47"/>
      <c r="P35" s="45">
        <f t="shared" si="7"/>
      </c>
      <c r="Q35" s="46">
        <f t="shared" si="8"/>
      </c>
      <c r="R35" s="53"/>
      <c r="S35" s="51">
        <f t="shared" si="9"/>
      </c>
      <c r="T35" s="52">
        <f t="shared" si="10"/>
      </c>
    </row>
    <row r="36" spans="2:20" ht="12.75">
      <c r="B36" s="61">
        <v>32</v>
      </c>
      <c r="C36" s="57"/>
      <c r="D36" s="58">
        <f t="shared" si="0"/>
      </c>
      <c r="E36" s="63">
        <f t="shared" si="11"/>
      </c>
      <c r="F36" s="33"/>
      <c r="G36" s="31">
        <f t="shared" si="1"/>
      </c>
      <c r="H36" s="32">
        <f t="shared" si="2"/>
      </c>
      <c r="I36" s="81"/>
      <c r="J36" s="37">
        <f t="shared" si="3"/>
      </c>
      <c r="K36" s="38">
        <f t="shared" si="4"/>
      </c>
      <c r="L36" s="84"/>
      <c r="M36" s="27">
        <f t="shared" si="5"/>
      </c>
      <c r="N36" s="43">
        <f t="shared" si="6"/>
      </c>
      <c r="O36" s="47"/>
      <c r="P36" s="45">
        <f t="shared" si="7"/>
      </c>
      <c r="Q36" s="46">
        <f t="shared" si="8"/>
      </c>
      <c r="R36" s="53"/>
      <c r="S36" s="51">
        <f t="shared" si="9"/>
      </c>
      <c r="T36" s="52">
        <f t="shared" si="10"/>
      </c>
    </row>
    <row r="37" spans="2:20" ht="12.75">
      <c r="B37" s="61">
        <v>33</v>
      </c>
      <c r="C37" s="57"/>
      <c r="D37" s="58">
        <f aca="true" t="shared" si="12" ref="D37:D68">IF(E37="","",IF(E37=0,0,RANK(E37,E$5:E$104)))</f>
      </c>
      <c r="E37" s="63">
        <f t="shared" si="11"/>
      </c>
      <c r="F37" s="33"/>
      <c r="G37" s="31">
        <f aca="true" t="shared" si="13" ref="G37:G68">IF(F37="","",RANK(F37,F$5:F$104))</f>
      </c>
      <c r="H37" s="32">
        <f aca="true" t="shared" si="14" ref="H37:H68">IF(F37=0,"",IF(F37="","",IF(RANK(F37,F$5:F$104)&gt;20,0,105-(RANK(F37,F$5:F$104)*5))))</f>
      </c>
      <c r="I37" s="81"/>
      <c r="J37" s="37">
        <f aca="true" t="shared" si="15" ref="J37:J68">IF(I37="","",RANK(I37,I$5:I$104))</f>
      </c>
      <c r="K37" s="38">
        <f aca="true" t="shared" si="16" ref="K37:K68">IF(I37=0,"",IF(I37="","",IF(RANK(I37,I$5:I$104)&gt;20,0,105-(RANK(I37,I$5:I$104)*5))))</f>
      </c>
      <c r="L37" s="84"/>
      <c r="M37" s="27">
        <f aca="true" t="shared" si="17" ref="M37:M68">IF(L37="","",RANK(L37,L$5:L$104))</f>
      </c>
      <c r="N37" s="43">
        <f aca="true" t="shared" si="18" ref="N37:N68">IF(L37=0,"",IF(L37="","",IF(RANK(L37,L$5:L$104)&gt;20,0,105-(RANK(L37,L$5:L$104)*5))))</f>
      </c>
      <c r="O37" s="47"/>
      <c r="P37" s="45">
        <f aca="true" t="shared" si="19" ref="P37:P68">IF(O37="","",RANK(O37,O$5:O$104))</f>
      </c>
      <c r="Q37" s="46">
        <f aca="true" t="shared" si="20" ref="Q37:Q68">IF(O37=0,"",IF(O37="","",IF(RANK(O37,O$5:O$104)&gt;20,0,105-(RANK(O37,O$5:O$104)*5))))</f>
      </c>
      <c r="R37" s="53"/>
      <c r="S37" s="51">
        <f aca="true" t="shared" si="21" ref="S37:S68">IF(R37="","",RANK(R37,R$5:R$104))</f>
      </c>
      <c r="T37" s="52">
        <f aca="true" t="shared" si="22" ref="T37:T68">IF(R37=0,"",IF(R37="","",IF(RANK(R37,R$5:R$104)&gt;20,0,105-(RANK(R37,R$5:R$104)*5))))</f>
      </c>
    </row>
    <row r="38" spans="2:20" ht="12.75">
      <c r="B38" s="61">
        <v>34</v>
      </c>
      <c r="C38" s="57"/>
      <c r="D38" s="58">
        <f t="shared" si="12"/>
      </c>
      <c r="E38" s="63">
        <f t="shared" si="11"/>
      </c>
      <c r="F38" s="33"/>
      <c r="G38" s="31">
        <f t="shared" si="13"/>
      </c>
      <c r="H38" s="32">
        <f t="shared" si="14"/>
      </c>
      <c r="I38" s="39"/>
      <c r="J38" s="37">
        <f t="shared" si="15"/>
      </c>
      <c r="K38" s="38">
        <f t="shared" si="16"/>
      </c>
      <c r="L38" s="28"/>
      <c r="M38" s="27">
        <f t="shared" si="17"/>
      </c>
      <c r="N38" s="43">
        <f t="shared" si="18"/>
      </c>
      <c r="O38" s="47"/>
      <c r="P38" s="45">
        <f t="shared" si="19"/>
      </c>
      <c r="Q38" s="46">
        <f t="shared" si="20"/>
      </c>
      <c r="R38" s="53"/>
      <c r="S38" s="51">
        <f t="shared" si="21"/>
      </c>
      <c r="T38" s="52">
        <f t="shared" si="22"/>
      </c>
    </row>
    <row r="39" spans="2:20" ht="12.75">
      <c r="B39" s="61">
        <v>35</v>
      </c>
      <c r="C39" s="57"/>
      <c r="D39" s="58">
        <f t="shared" si="12"/>
      </c>
      <c r="E39" s="63">
        <f t="shared" si="11"/>
      </c>
      <c r="F39" s="33"/>
      <c r="G39" s="31">
        <f t="shared" si="13"/>
      </c>
      <c r="H39" s="32">
        <f t="shared" si="14"/>
      </c>
      <c r="I39" s="39"/>
      <c r="J39" s="37">
        <f t="shared" si="15"/>
      </c>
      <c r="K39" s="38">
        <f t="shared" si="16"/>
      </c>
      <c r="L39" s="28"/>
      <c r="M39" s="27">
        <f t="shared" si="17"/>
      </c>
      <c r="N39" s="43">
        <f t="shared" si="18"/>
      </c>
      <c r="O39" s="47"/>
      <c r="P39" s="45">
        <f t="shared" si="19"/>
      </c>
      <c r="Q39" s="46">
        <f t="shared" si="20"/>
      </c>
      <c r="R39" s="53"/>
      <c r="S39" s="51">
        <f t="shared" si="21"/>
      </c>
      <c r="T39" s="52">
        <f t="shared" si="22"/>
      </c>
    </row>
    <row r="40" spans="2:20" ht="12.75">
      <c r="B40" s="61">
        <v>36</v>
      </c>
      <c r="C40" s="57"/>
      <c r="D40" s="58">
        <f t="shared" si="12"/>
      </c>
      <c r="E40" s="63">
        <f t="shared" si="11"/>
      </c>
      <c r="F40" s="33"/>
      <c r="G40" s="31">
        <f t="shared" si="13"/>
      </c>
      <c r="H40" s="32">
        <f t="shared" si="14"/>
      </c>
      <c r="I40" s="39"/>
      <c r="J40" s="37">
        <f t="shared" si="15"/>
      </c>
      <c r="K40" s="38">
        <f t="shared" si="16"/>
      </c>
      <c r="L40" s="28"/>
      <c r="M40" s="27">
        <f t="shared" si="17"/>
      </c>
      <c r="N40" s="43">
        <f t="shared" si="18"/>
      </c>
      <c r="O40" s="47"/>
      <c r="P40" s="45">
        <f t="shared" si="19"/>
      </c>
      <c r="Q40" s="46">
        <f t="shared" si="20"/>
      </c>
      <c r="R40" s="53"/>
      <c r="S40" s="51">
        <f t="shared" si="21"/>
      </c>
      <c r="T40" s="52">
        <f t="shared" si="22"/>
      </c>
    </row>
    <row r="41" spans="2:20" ht="12.75">
      <c r="B41" s="61">
        <v>37</v>
      </c>
      <c r="C41" s="57"/>
      <c r="D41" s="58">
        <f t="shared" si="12"/>
      </c>
      <c r="E41" s="63">
        <f t="shared" si="11"/>
      </c>
      <c r="F41" s="33"/>
      <c r="G41" s="31">
        <f t="shared" si="13"/>
      </c>
      <c r="H41" s="32">
        <f t="shared" si="14"/>
      </c>
      <c r="I41" s="39"/>
      <c r="J41" s="37">
        <f t="shared" si="15"/>
      </c>
      <c r="K41" s="38">
        <f t="shared" si="16"/>
      </c>
      <c r="L41" s="28"/>
      <c r="M41" s="27">
        <f t="shared" si="17"/>
      </c>
      <c r="N41" s="43">
        <f t="shared" si="18"/>
      </c>
      <c r="O41" s="47"/>
      <c r="P41" s="45">
        <f t="shared" si="19"/>
      </c>
      <c r="Q41" s="46">
        <f t="shared" si="20"/>
      </c>
      <c r="R41" s="53"/>
      <c r="S41" s="51">
        <f t="shared" si="21"/>
      </c>
      <c r="T41" s="52">
        <f t="shared" si="22"/>
      </c>
    </row>
    <row r="42" spans="2:20" ht="12.75">
      <c r="B42" s="61">
        <v>38</v>
      </c>
      <c r="C42" s="57"/>
      <c r="D42" s="58">
        <f t="shared" si="12"/>
      </c>
      <c r="E42" s="63">
        <f t="shared" si="11"/>
      </c>
      <c r="F42" s="33"/>
      <c r="G42" s="31">
        <f t="shared" si="13"/>
      </c>
      <c r="H42" s="32">
        <f t="shared" si="14"/>
      </c>
      <c r="I42" s="39"/>
      <c r="J42" s="37">
        <f t="shared" si="15"/>
      </c>
      <c r="K42" s="38">
        <f t="shared" si="16"/>
      </c>
      <c r="L42" s="28"/>
      <c r="M42" s="27">
        <f t="shared" si="17"/>
      </c>
      <c r="N42" s="43">
        <f t="shared" si="18"/>
      </c>
      <c r="O42" s="47"/>
      <c r="P42" s="45">
        <f t="shared" si="19"/>
      </c>
      <c r="Q42" s="46">
        <f t="shared" si="20"/>
      </c>
      <c r="R42" s="53"/>
      <c r="S42" s="51">
        <f t="shared" si="21"/>
      </c>
      <c r="T42" s="52">
        <f t="shared" si="22"/>
      </c>
    </row>
    <row r="43" spans="2:20" ht="12.75">
      <c r="B43" s="61">
        <v>39</v>
      </c>
      <c r="C43" s="57"/>
      <c r="D43" s="58">
        <f t="shared" si="12"/>
      </c>
      <c r="E43" s="63">
        <f t="shared" si="11"/>
      </c>
      <c r="F43" s="33"/>
      <c r="G43" s="31">
        <f t="shared" si="13"/>
      </c>
      <c r="H43" s="32">
        <f t="shared" si="14"/>
      </c>
      <c r="I43" s="39"/>
      <c r="J43" s="37">
        <f t="shared" si="15"/>
      </c>
      <c r="K43" s="38">
        <f t="shared" si="16"/>
      </c>
      <c r="L43" s="28"/>
      <c r="M43" s="27">
        <f t="shared" si="17"/>
      </c>
      <c r="N43" s="43">
        <f t="shared" si="18"/>
      </c>
      <c r="O43" s="47"/>
      <c r="P43" s="45">
        <f t="shared" si="19"/>
      </c>
      <c r="Q43" s="46">
        <f t="shared" si="20"/>
      </c>
      <c r="R43" s="53"/>
      <c r="S43" s="51">
        <f t="shared" si="21"/>
      </c>
      <c r="T43" s="52">
        <f t="shared" si="22"/>
      </c>
    </row>
    <row r="44" spans="2:20" ht="12.75">
      <c r="B44" s="61">
        <v>40</v>
      </c>
      <c r="C44" s="57"/>
      <c r="D44" s="58">
        <f t="shared" si="12"/>
      </c>
      <c r="E44" s="63">
        <f t="shared" si="11"/>
      </c>
      <c r="F44" s="33"/>
      <c r="G44" s="31">
        <f t="shared" si="13"/>
      </c>
      <c r="H44" s="32">
        <f t="shared" si="14"/>
      </c>
      <c r="I44" s="39"/>
      <c r="J44" s="37">
        <f t="shared" si="15"/>
      </c>
      <c r="K44" s="38">
        <f t="shared" si="16"/>
      </c>
      <c r="L44" s="28"/>
      <c r="M44" s="27">
        <f t="shared" si="17"/>
      </c>
      <c r="N44" s="43">
        <f t="shared" si="18"/>
      </c>
      <c r="O44" s="47"/>
      <c r="P44" s="45">
        <f t="shared" si="19"/>
      </c>
      <c r="Q44" s="46">
        <f t="shared" si="20"/>
      </c>
      <c r="R44" s="53"/>
      <c r="S44" s="51">
        <f t="shared" si="21"/>
      </c>
      <c r="T44" s="52">
        <f t="shared" si="22"/>
      </c>
    </row>
    <row r="45" spans="2:20" ht="12.75">
      <c r="B45" s="61">
        <v>41</v>
      </c>
      <c r="C45" s="57"/>
      <c r="D45" s="58">
        <f t="shared" si="12"/>
      </c>
      <c r="E45" s="63">
        <f t="shared" si="11"/>
      </c>
      <c r="F45" s="33"/>
      <c r="G45" s="31">
        <f t="shared" si="13"/>
      </c>
      <c r="H45" s="32">
        <f t="shared" si="14"/>
      </c>
      <c r="I45" s="39"/>
      <c r="J45" s="37">
        <f t="shared" si="15"/>
      </c>
      <c r="K45" s="38">
        <f t="shared" si="16"/>
      </c>
      <c r="L45" s="28"/>
      <c r="M45" s="27">
        <f t="shared" si="17"/>
      </c>
      <c r="N45" s="43">
        <f t="shared" si="18"/>
      </c>
      <c r="O45" s="47"/>
      <c r="P45" s="45">
        <f t="shared" si="19"/>
      </c>
      <c r="Q45" s="46">
        <f t="shared" si="20"/>
      </c>
      <c r="R45" s="53"/>
      <c r="S45" s="51">
        <f t="shared" si="21"/>
      </c>
      <c r="T45" s="52">
        <f t="shared" si="22"/>
      </c>
    </row>
    <row r="46" spans="2:20" ht="12.75">
      <c r="B46" s="61">
        <v>42</v>
      </c>
      <c r="C46" s="57"/>
      <c r="D46" s="58">
        <f t="shared" si="12"/>
      </c>
      <c r="E46" s="63">
        <f aca="true" t="shared" si="23" ref="E46:E68">IF(IF(H46="",0,H46)+IF(K46="",0,K46)+IF(N46="",0,N46)+IF(Q46="",0,Q46)+IF(T46="",0,T46)=0,"",IF(H46="",0,H46)+IF(K46="",0,K46)+IF(N46="",0,N46)+IF(Q46="",0,Q46)+IF(T46="",0,T46))</f>
      </c>
      <c r="F46" s="33"/>
      <c r="G46" s="31">
        <f t="shared" si="13"/>
      </c>
      <c r="H46" s="32">
        <f t="shared" si="14"/>
      </c>
      <c r="I46" s="39"/>
      <c r="J46" s="37">
        <f t="shared" si="15"/>
      </c>
      <c r="K46" s="38">
        <f t="shared" si="16"/>
      </c>
      <c r="L46" s="28"/>
      <c r="M46" s="27">
        <f t="shared" si="17"/>
      </c>
      <c r="N46" s="43">
        <f t="shared" si="18"/>
      </c>
      <c r="O46" s="47"/>
      <c r="P46" s="45">
        <f t="shared" si="19"/>
      </c>
      <c r="Q46" s="46">
        <f t="shared" si="20"/>
      </c>
      <c r="R46" s="53"/>
      <c r="S46" s="51">
        <f t="shared" si="21"/>
      </c>
      <c r="T46" s="52">
        <f t="shared" si="22"/>
      </c>
    </row>
    <row r="47" spans="2:20" ht="12.75">
      <c r="B47" s="61">
        <v>43</v>
      </c>
      <c r="C47" s="57"/>
      <c r="D47" s="58">
        <f t="shared" si="12"/>
      </c>
      <c r="E47" s="63">
        <f t="shared" si="23"/>
      </c>
      <c r="F47" s="33"/>
      <c r="G47" s="31">
        <f t="shared" si="13"/>
      </c>
      <c r="H47" s="32">
        <f t="shared" si="14"/>
      </c>
      <c r="I47" s="39"/>
      <c r="J47" s="37">
        <f t="shared" si="15"/>
      </c>
      <c r="K47" s="38">
        <f t="shared" si="16"/>
      </c>
      <c r="L47" s="28"/>
      <c r="M47" s="27">
        <f t="shared" si="17"/>
      </c>
      <c r="N47" s="43">
        <f t="shared" si="18"/>
      </c>
      <c r="O47" s="47"/>
      <c r="P47" s="45">
        <f t="shared" si="19"/>
      </c>
      <c r="Q47" s="46">
        <f t="shared" si="20"/>
      </c>
      <c r="R47" s="53"/>
      <c r="S47" s="51">
        <f t="shared" si="21"/>
      </c>
      <c r="T47" s="52">
        <f t="shared" si="22"/>
      </c>
    </row>
    <row r="48" spans="2:20" ht="12.75">
      <c r="B48" s="61">
        <v>44</v>
      </c>
      <c r="C48" s="57"/>
      <c r="D48" s="58">
        <f t="shared" si="12"/>
      </c>
      <c r="E48" s="63">
        <f t="shared" si="23"/>
      </c>
      <c r="F48" s="33"/>
      <c r="G48" s="31">
        <f t="shared" si="13"/>
      </c>
      <c r="H48" s="32">
        <f t="shared" si="14"/>
      </c>
      <c r="I48" s="39"/>
      <c r="J48" s="37">
        <f t="shared" si="15"/>
      </c>
      <c r="K48" s="38">
        <f t="shared" si="16"/>
      </c>
      <c r="L48" s="28"/>
      <c r="M48" s="27">
        <f t="shared" si="17"/>
      </c>
      <c r="N48" s="43">
        <f t="shared" si="18"/>
      </c>
      <c r="O48" s="47"/>
      <c r="P48" s="45">
        <f t="shared" si="19"/>
      </c>
      <c r="Q48" s="46">
        <f t="shared" si="20"/>
      </c>
      <c r="R48" s="53"/>
      <c r="S48" s="51">
        <f t="shared" si="21"/>
      </c>
      <c r="T48" s="52">
        <f t="shared" si="22"/>
      </c>
    </row>
    <row r="49" spans="2:20" ht="12.75">
      <c r="B49" s="61">
        <v>45</v>
      </c>
      <c r="C49" s="57"/>
      <c r="D49" s="58">
        <f t="shared" si="12"/>
      </c>
      <c r="E49" s="63">
        <f t="shared" si="23"/>
      </c>
      <c r="F49" s="33"/>
      <c r="G49" s="31">
        <f t="shared" si="13"/>
      </c>
      <c r="H49" s="32">
        <f t="shared" si="14"/>
      </c>
      <c r="I49" s="39"/>
      <c r="J49" s="37">
        <f t="shared" si="15"/>
      </c>
      <c r="K49" s="38">
        <f t="shared" si="16"/>
      </c>
      <c r="L49" s="28"/>
      <c r="M49" s="27">
        <f t="shared" si="17"/>
      </c>
      <c r="N49" s="43">
        <f t="shared" si="18"/>
      </c>
      <c r="O49" s="47"/>
      <c r="P49" s="45">
        <f t="shared" si="19"/>
      </c>
      <c r="Q49" s="46">
        <f t="shared" si="20"/>
      </c>
      <c r="R49" s="53"/>
      <c r="S49" s="51">
        <f t="shared" si="21"/>
      </c>
      <c r="T49" s="52">
        <f t="shared" si="22"/>
      </c>
    </row>
    <row r="50" spans="2:20" ht="12.75">
      <c r="B50" s="61">
        <v>46</v>
      </c>
      <c r="C50" s="57"/>
      <c r="D50" s="58">
        <f t="shared" si="12"/>
      </c>
      <c r="E50" s="63">
        <f t="shared" si="23"/>
      </c>
      <c r="F50" s="33"/>
      <c r="G50" s="31">
        <f t="shared" si="13"/>
      </c>
      <c r="H50" s="32">
        <f t="shared" si="14"/>
      </c>
      <c r="I50" s="39"/>
      <c r="J50" s="37">
        <f t="shared" si="15"/>
      </c>
      <c r="K50" s="38">
        <f t="shared" si="16"/>
      </c>
      <c r="L50" s="28"/>
      <c r="M50" s="27">
        <f t="shared" si="17"/>
      </c>
      <c r="N50" s="43">
        <f t="shared" si="18"/>
      </c>
      <c r="O50" s="47"/>
      <c r="P50" s="45">
        <f t="shared" si="19"/>
      </c>
      <c r="Q50" s="46">
        <f t="shared" si="20"/>
      </c>
      <c r="R50" s="53"/>
      <c r="S50" s="51">
        <f t="shared" si="21"/>
      </c>
      <c r="T50" s="52">
        <f t="shared" si="22"/>
      </c>
    </row>
    <row r="51" spans="2:20" ht="12.75">
      <c r="B51" s="61">
        <v>47</v>
      </c>
      <c r="C51" s="57"/>
      <c r="D51" s="58">
        <f t="shared" si="12"/>
      </c>
      <c r="E51" s="63">
        <f t="shared" si="23"/>
      </c>
      <c r="F51" s="33"/>
      <c r="G51" s="31">
        <f t="shared" si="13"/>
      </c>
      <c r="H51" s="32">
        <f t="shared" si="14"/>
      </c>
      <c r="I51" s="39"/>
      <c r="J51" s="37">
        <f t="shared" si="15"/>
      </c>
      <c r="K51" s="38">
        <f t="shared" si="16"/>
      </c>
      <c r="L51" s="28"/>
      <c r="M51" s="27">
        <f t="shared" si="17"/>
      </c>
      <c r="N51" s="43">
        <f t="shared" si="18"/>
      </c>
      <c r="O51" s="47"/>
      <c r="P51" s="45">
        <f t="shared" si="19"/>
      </c>
      <c r="Q51" s="46">
        <f t="shared" si="20"/>
      </c>
      <c r="R51" s="53"/>
      <c r="S51" s="51">
        <f t="shared" si="21"/>
      </c>
      <c r="T51" s="52">
        <f t="shared" si="22"/>
      </c>
    </row>
    <row r="52" spans="2:20" ht="12.75">
      <c r="B52" s="61">
        <v>48</v>
      </c>
      <c r="C52" s="57"/>
      <c r="D52" s="58">
        <f t="shared" si="12"/>
      </c>
      <c r="E52" s="63">
        <f t="shared" si="23"/>
      </c>
      <c r="F52" s="33"/>
      <c r="G52" s="31">
        <f t="shared" si="13"/>
      </c>
      <c r="H52" s="32">
        <f t="shared" si="14"/>
      </c>
      <c r="I52" s="39"/>
      <c r="J52" s="37">
        <f t="shared" si="15"/>
      </c>
      <c r="K52" s="38">
        <f t="shared" si="16"/>
      </c>
      <c r="L52" s="28"/>
      <c r="M52" s="27">
        <f t="shared" si="17"/>
      </c>
      <c r="N52" s="43">
        <f t="shared" si="18"/>
      </c>
      <c r="O52" s="47"/>
      <c r="P52" s="45">
        <f t="shared" si="19"/>
      </c>
      <c r="Q52" s="46">
        <f t="shared" si="20"/>
      </c>
      <c r="R52" s="53"/>
      <c r="S52" s="51">
        <f t="shared" si="21"/>
      </c>
      <c r="T52" s="52">
        <f t="shared" si="22"/>
      </c>
    </row>
    <row r="53" spans="2:20" ht="12.75">
      <c r="B53" s="61">
        <v>49</v>
      </c>
      <c r="C53" s="57"/>
      <c r="D53" s="58">
        <f t="shared" si="12"/>
      </c>
      <c r="E53" s="63">
        <f t="shared" si="23"/>
      </c>
      <c r="F53" s="33"/>
      <c r="G53" s="31">
        <f t="shared" si="13"/>
      </c>
      <c r="H53" s="32">
        <f t="shared" si="14"/>
      </c>
      <c r="I53" s="39"/>
      <c r="J53" s="37">
        <f t="shared" si="15"/>
      </c>
      <c r="K53" s="38">
        <f t="shared" si="16"/>
      </c>
      <c r="L53" s="28"/>
      <c r="M53" s="27">
        <f t="shared" si="17"/>
      </c>
      <c r="N53" s="43">
        <f t="shared" si="18"/>
      </c>
      <c r="O53" s="47"/>
      <c r="P53" s="45">
        <f t="shared" si="19"/>
      </c>
      <c r="Q53" s="46">
        <f t="shared" si="20"/>
      </c>
      <c r="R53" s="53"/>
      <c r="S53" s="51">
        <f t="shared" si="21"/>
      </c>
      <c r="T53" s="52">
        <f t="shared" si="22"/>
      </c>
    </row>
    <row r="54" spans="2:20" ht="12.75">
      <c r="B54" s="61">
        <v>50</v>
      </c>
      <c r="C54" s="57"/>
      <c r="D54" s="58">
        <f t="shared" si="12"/>
      </c>
      <c r="E54" s="63">
        <f t="shared" si="23"/>
      </c>
      <c r="F54" s="33"/>
      <c r="G54" s="31">
        <f t="shared" si="13"/>
      </c>
      <c r="H54" s="32">
        <f t="shared" si="14"/>
      </c>
      <c r="I54" s="39"/>
      <c r="J54" s="37">
        <f t="shared" si="15"/>
      </c>
      <c r="K54" s="38">
        <f t="shared" si="16"/>
      </c>
      <c r="L54" s="28"/>
      <c r="M54" s="27">
        <f t="shared" si="17"/>
      </c>
      <c r="N54" s="43">
        <f t="shared" si="18"/>
      </c>
      <c r="O54" s="47"/>
      <c r="P54" s="45">
        <f t="shared" si="19"/>
      </c>
      <c r="Q54" s="46">
        <f t="shared" si="20"/>
      </c>
      <c r="R54" s="53"/>
      <c r="S54" s="51">
        <f t="shared" si="21"/>
      </c>
      <c r="T54" s="52">
        <f t="shared" si="22"/>
      </c>
    </row>
    <row r="55" spans="2:20" ht="12.75">
      <c r="B55" s="61">
        <v>51</v>
      </c>
      <c r="C55" s="57"/>
      <c r="D55" s="58">
        <f t="shared" si="12"/>
      </c>
      <c r="E55" s="63">
        <f t="shared" si="23"/>
      </c>
      <c r="F55" s="33"/>
      <c r="G55" s="31">
        <f t="shared" si="13"/>
      </c>
      <c r="H55" s="32">
        <f t="shared" si="14"/>
      </c>
      <c r="I55" s="39"/>
      <c r="J55" s="37">
        <f t="shared" si="15"/>
      </c>
      <c r="K55" s="38">
        <f t="shared" si="16"/>
      </c>
      <c r="L55" s="28"/>
      <c r="M55" s="27">
        <f t="shared" si="17"/>
      </c>
      <c r="N55" s="43">
        <f t="shared" si="18"/>
      </c>
      <c r="O55" s="47"/>
      <c r="P55" s="45">
        <f t="shared" si="19"/>
      </c>
      <c r="Q55" s="46">
        <f t="shared" si="20"/>
      </c>
      <c r="R55" s="53"/>
      <c r="S55" s="51">
        <f t="shared" si="21"/>
      </c>
      <c r="T55" s="52">
        <f t="shared" si="22"/>
      </c>
    </row>
    <row r="56" spans="2:20" ht="12.75">
      <c r="B56" s="61">
        <v>52</v>
      </c>
      <c r="C56" s="57"/>
      <c r="D56" s="58">
        <f t="shared" si="12"/>
      </c>
      <c r="E56" s="63">
        <f t="shared" si="23"/>
      </c>
      <c r="F56" s="33"/>
      <c r="G56" s="31">
        <f t="shared" si="13"/>
      </c>
      <c r="H56" s="32">
        <f t="shared" si="14"/>
      </c>
      <c r="I56" s="39"/>
      <c r="J56" s="37">
        <f t="shared" si="15"/>
      </c>
      <c r="K56" s="38">
        <f t="shared" si="16"/>
      </c>
      <c r="L56" s="28"/>
      <c r="M56" s="27">
        <f t="shared" si="17"/>
      </c>
      <c r="N56" s="43">
        <f t="shared" si="18"/>
      </c>
      <c r="O56" s="47"/>
      <c r="P56" s="45">
        <f t="shared" si="19"/>
      </c>
      <c r="Q56" s="46">
        <f t="shared" si="20"/>
      </c>
      <c r="R56" s="53"/>
      <c r="S56" s="51">
        <f t="shared" si="21"/>
      </c>
      <c r="T56" s="52">
        <f t="shared" si="22"/>
      </c>
    </row>
    <row r="57" spans="2:20" ht="12.75">
      <c r="B57" s="61">
        <v>53</v>
      </c>
      <c r="C57" s="57"/>
      <c r="D57" s="58">
        <f t="shared" si="12"/>
      </c>
      <c r="E57" s="63">
        <f t="shared" si="23"/>
      </c>
      <c r="F57" s="33"/>
      <c r="G57" s="31">
        <f t="shared" si="13"/>
      </c>
      <c r="H57" s="32">
        <f t="shared" si="14"/>
      </c>
      <c r="I57" s="39"/>
      <c r="J57" s="37">
        <f t="shared" si="15"/>
      </c>
      <c r="K57" s="38">
        <f t="shared" si="16"/>
      </c>
      <c r="L57" s="28"/>
      <c r="M57" s="27">
        <f t="shared" si="17"/>
      </c>
      <c r="N57" s="43">
        <f t="shared" si="18"/>
      </c>
      <c r="O57" s="47"/>
      <c r="P57" s="45">
        <f t="shared" si="19"/>
      </c>
      <c r="Q57" s="46">
        <f t="shared" si="20"/>
      </c>
      <c r="R57" s="53"/>
      <c r="S57" s="51">
        <f t="shared" si="21"/>
      </c>
      <c r="T57" s="52">
        <f t="shared" si="22"/>
      </c>
    </row>
    <row r="58" spans="2:20" ht="12.75">
      <c r="B58" s="61">
        <v>54</v>
      </c>
      <c r="C58" s="57"/>
      <c r="D58" s="58">
        <f t="shared" si="12"/>
      </c>
      <c r="E58" s="63">
        <f t="shared" si="23"/>
      </c>
      <c r="F58" s="33"/>
      <c r="G58" s="31">
        <f t="shared" si="13"/>
      </c>
      <c r="H58" s="32">
        <f t="shared" si="14"/>
      </c>
      <c r="I58" s="39"/>
      <c r="J58" s="37">
        <f t="shared" si="15"/>
      </c>
      <c r="K58" s="38">
        <f t="shared" si="16"/>
      </c>
      <c r="L58" s="28"/>
      <c r="M58" s="27">
        <f t="shared" si="17"/>
      </c>
      <c r="N58" s="43">
        <f t="shared" si="18"/>
      </c>
      <c r="O58" s="47"/>
      <c r="P58" s="45">
        <f t="shared" si="19"/>
      </c>
      <c r="Q58" s="46">
        <f t="shared" si="20"/>
      </c>
      <c r="R58" s="53"/>
      <c r="S58" s="51">
        <f t="shared" si="21"/>
      </c>
      <c r="T58" s="52">
        <f t="shared" si="22"/>
      </c>
    </row>
    <row r="59" spans="2:20" ht="12.75">
      <c r="B59" s="61">
        <v>55</v>
      </c>
      <c r="C59" s="57"/>
      <c r="D59" s="58">
        <f t="shared" si="12"/>
      </c>
      <c r="E59" s="63">
        <f t="shared" si="23"/>
      </c>
      <c r="F59" s="33"/>
      <c r="G59" s="31">
        <f t="shared" si="13"/>
      </c>
      <c r="H59" s="32">
        <f t="shared" si="14"/>
      </c>
      <c r="I59" s="39"/>
      <c r="J59" s="37">
        <f t="shared" si="15"/>
      </c>
      <c r="K59" s="38">
        <f t="shared" si="16"/>
      </c>
      <c r="L59" s="28"/>
      <c r="M59" s="27">
        <f t="shared" si="17"/>
      </c>
      <c r="N59" s="43">
        <f t="shared" si="18"/>
      </c>
      <c r="O59" s="47"/>
      <c r="P59" s="45">
        <f t="shared" si="19"/>
      </c>
      <c r="Q59" s="46">
        <f t="shared" si="20"/>
      </c>
      <c r="R59" s="53"/>
      <c r="S59" s="51">
        <f t="shared" si="21"/>
      </c>
      <c r="T59" s="52">
        <f t="shared" si="22"/>
      </c>
    </row>
    <row r="60" spans="2:20" ht="12.75">
      <c r="B60" s="61">
        <v>56</v>
      </c>
      <c r="C60" s="57"/>
      <c r="D60" s="58">
        <f t="shared" si="12"/>
      </c>
      <c r="E60" s="63">
        <f t="shared" si="23"/>
      </c>
      <c r="F60" s="33"/>
      <c r="G60" s="31">
        <f t="shared" si="13"/>
      </c>
      <c r="H60" s="32">
        <f t="shared" si="14"/>
      </c>
      <c r="I60" s="39"/>
      <c r="J60" s="37">
        <f t="shared" si="15"/>
      </c>
      <c r="K60" s="38">
        <f t="shared" si="16"/>
      </c>
      <c r="L60" s="28"/>
      <c r="M60" s="27">
        <f t="shared" si="17"/>
      </c>
      <c r="N60" s="43">
        <f t="shared" si="18"/>
      </c>
      <c r="O60" s="47"/>
      <c r="P60" s="45">
        <f t="shared" si="19"/>
      </c>
      <c r="Q60" s="46">
        <f t="shared" si="20"/>
      </c>
      <c r="R60" s="53"/>
      <c r="S60" s="51">
        <f t="shared" si="21"/>
      </c>
      <c r="T60" s="52">
        <f t="shared" si="22"/>
      </c>
    </row>
    <row r="61" spans="2:20" ht="12.75">
      <c r="B61" s="61">
        <v>57</v>
      </c>
      <c r="C61" s="57"/>
      <c r="D61" s="58">
        <f t="shared" si="12"/>
      </c>
      <c r="E61" s="63">
        <f t="shared" si="23"/>
      </c>
      <c r="F61" s="33"/>
      <c r="G61" s="31">
        <f t="shared" si="13"/>
      </c>
      <c r="H61" s="32">
        <f t="shared" si="14"/>
      </c>
      <c r="I61" s="39"/>
      <c r="J61" s="37">
        <f t="shared" si="15"/>
      </c>
      <c r="K61" s="38">
        <f t="shared" si="16"/>
      </c>
      <c r="L61" s="28"/>
      <c r="M61" s="27">
        <f t="shared" si="17"/>
      </c>
      <c r="N61" s="43">
        <f t="shared" si="18"/>
      </c>
      <c r="O61" s="47"/>
      <c r="P61" s="45">
        <f t="shared" si="19"/>
      </c>
      <c r="Q61" s="46">
        <f t="shared" si="20"/>
      </c>
      <c r="R61" s="53"/>
      <c r="S61" s="51">
        <f t="shared" si="21"/>
      </c>
      <c r="T61" s="52">
        <f t="shared" si="22"/>
      </c>
    </row>
    <row r="62" spans="2:20" ht="12.75">
      <c r="B62" s="61">
        <v>58</v>
      </c>
      <c r="C62" s="57"/>
      <c r="D62" s="58">
        <f t="shared" si="12"/>
      </c>
      <c r="E62" s="63">
        <f t="shared" si="23"/>
      </c>
      <c r="F62" s="33"/>
      <c r="G62" s="31">
        <f t="shared" si="13"/>
      </c>
      <c r="H62" s="32">
        <f t="shared" si="14"/>
      </c>
      <c r="I62" s="39"/>
      <c r="J62" s="37">
        <f t="shared" si="15"/>
      </c>
      <c r="K62" s="38">
        <f t="shared" si="16"/>
      </c>
      <c r="L62" s="28"/>
      <c r="M62" s="27">
        <f t="shared" si="17"/>
      </c>
      <c r="N62" s="43">
        <f t="shared" si="18"/>
      </c>
      <c r="O62" s="47"/>
      <c r="P62" s="45">
        <f t="shared" si="19"/>
      </c>
      <c r="Q62" s="46">
        <f t="shared" si="20"/>
      </c>
      <c r="R62" s="53"/>
      <c r="S62" s="51">
        <f t="shared" si="21"/>
      </c>
      <c r="T62" s="52">
        <f t="shared" si="22"/>
      </c>
    </row>
    <row r="63" spans="2:20" ht="12.75">
      <c r="B63" s="61">
        <v>59</v>
      </c>
      <c r="C63" s="57"/>
      <c r="D63" s="58">
        <f t="shared" si="12"/>
      </c>
      <c r="E63" s="63">
        <f t="shared" si="23"/>
      </c>
      <c r="F63" s="33"/>
      <c r="G63" s="31">
        <f t="shared" si="13"/>
      </c>
      <c r="H63" s="32">
        <f t="shared" si="14"/>
      </c>
      <c r="I63" s="39"/>
      <c r="J63" s="37">
        <f t="shared" si="15"/>
      </c>
      <c r="K63" s="38">
        <f t="shared" si="16"/>
      </c>
      <c r="L63" s="28"/>
      <c r="M63" s="27">
        <f t="shared" si="17"/>
      </c>
      <c r="N63" s="43">
        <f t="shared" si="18"/>
      </c>
      <c r="O63" s="47"/>
      <c r="P63" s="45">
        <f t="shared" si="19"/>
      </c>
      <c r="Q63" s="46">
        <f t="shared" si="20"/>
      </c>
      <c r="R63" s="53"/>
      <c r="S63" s="51">
        <f t="shared" si="21"/>
      </c>
      <c r="T63" s="52">
        <f t="shared" si="22"/>
      </c>
    </row>
    <row r="64" spans="2:20" ht="12.75">
      <c r="B64" s="61">
        <v>60</v>
      </c>
      <c r="C64" s="57"/>
      <c r="D64" s="58">
        <f t="shared" si="12"/>
      </c>
      <c r="E64" s="63">
        <f t="shared" si="23"/>
      </c>
      <c r="F64" s="33"/>
      <c r="G64" s="31">
        <f t="shared" si="13"/>
      </c>
      <c r="H64" s="32">
        <f t="shared" si="14"/>
      </c>
      <c r="I64" s="39"/>
      <c r="J64" s="37">
        <f t="shared" si="15"/>
      </c>
      <c r="K64" s="38">
        <f t="shared" si="16"/>
      </c>
      <c r="L64" s="28"/>
      <c r="M64" s="27">
        <f t="shared" si="17"/>
      </c>
      <c r="N64" s="43">
        <f t="shared" si="18"/>
      </c>
      <c r="O64" s="47"/>
      <c r="P64" s="45">
        <f t="shared" si="19"/>
      </c>
      <c r="Q64" s="46">
        <f t="shared" si="20"/>
      </c>
      <c r="R64" s="53"/>
      <c r="S64" s="51">
        <f t="shared" si="21"/>
      </c>
      <c r="T64" s="52">
        <f t="shared" si="22"/>
      </c>
    </row>
    <row r="65" spans="2:20" ht="12.75">
      <c r="B65" s="61">
        <v>61</v>
      </c>
      <c r="C65" s="57"/>
      <c r="D65" s="58">
        <f t="shared" si="12"/>
      </c>
      <c r="E65" s="63">
        <f t="shared" si="23"/>
      </c>
      <c r="F65" s="33"/>
      <c r="G65" s="31">
        <f t="shared" si="13"/>
      </c>
      <c r="H65" s="32">
        <f t="shared" si="14"/>
      </c>
      <c r="I65" s="39"/>
      <c r="J65" s="37">
        <f t="shared" si="15"/>
      </c>
      <c r="K65" s="38">
        <f t="shared" si="16"/>
      </c>
      <c r="L65" s="28"/>
      <c r="M65" s="27">
        <f t="shared" si="17"/>
      </c>
      <c r="N65" s="43">
        <f t="shared" si="18"/>
      </c>
      <c r="O65" s="47"/>
      <c r="P65" s="45">
        <f t="shared" si="19"/>
      </c>
      <c r="Q65" s="46">
        <f t="shared" si="20"/>
      </c>
      <c r="R65" s="53"/>
      <c r="S65" s="51">
        <f t="shared" si="21"/>
      </c>
      <c r="T65" s="52">
        <f t="shared" si="22"/>
      </c>
    </row>
    <row r="66" spans="2:20" ht="12.75">
      <c r="B66" s="61">
        <v>62</v>
      </c>
      <c r="C66" s="57"/>
      <c r="D66" s="58">
        <f t="shared" si="12"/>
      </c>
      <c r="E66" s="63">
        <f t="shared" si="23"/>
      </c>
      <c r="F66" s="33"/>
      <c r="G66" s="31">
        <f t="shared" si="13"/>
      </c>
      <c r="H66" s="32">
        <f t="shared" si="14"/>
      </c>
      <c r="I66" s="39"/>
      <c r="J66" s="37">
        <f t="shared" si="15"/>
      </c>
      <c r="K66" s="38">
        <f t="shared" si="16"/>
      </c>
      <c r="L66" s="28"/>
      <c r="M66" s="27">
        <f t="shared" si="17"/>
      </c>
      <c r="N66" s="43">
        <f t="shared" si="18"/>
      </c>
      <c r="O66" s="47"/>
      <c r="P66" s="45">
        <f t="shared" si="19"/>
      </c>
      <c r="Q66" s="46">
        <f t="shared" si="20"/>
      </c>
      <c r="R66" s="53"/>
      <c r="S66" s="51">
        <f t="shared" si="21"/>
      </c>
      <c r="T66" s="52">
        <f t="shared" si="22"/>
      </c>
    </row>
    <row r="67" spans="2:20" ht="12.75">
      <c r="B67" s="61">
        <v>63</v>
      </c>
      <c r="C67" s="57"/>
      <c r="D67" s="58">
        <f t="shared" si="12"/>
      </c>
      <c r="E67" s="63">
        <f t="shared" si="23"/>
      </c>
      <c r="F67" s="33"/>
      <c r="G67" s="31">
        <f t="shared" si="13"/>
      </c>
      <c r="H67" s="32">
        <f t="shared" si="14"/>
      </c>
      <c r="I67" s="39"/>
      <c r="J67" s="37">
        <f t="shared" si="15"/>
      </c>
      <c r="K67" s="38">
        <f t="shared" si="16"/>
      </c>
      <c r="L67" s="28"/>
      <c r="M67" s="27">
        <f t="shared" si="17"/>
      </c>
      <c r="N67" s="43">
        <f t="shared" si="18"/>
      </c>
      <c r="O67" s="47"/>
      <c r="P67" s="45">
        <f t="shared" si="19"/>
      </c>
      <c r="Q67" s="46">
        <f t="shared" si="20"/>
      </c>
      <c r="R67" s="53"/>
      <c r="S67" s="51">
        <f t="shared" si="21"/>
      </c>
      <c r="T67" s="52">
        <f t="shared" si="22"/>
      </c>
    </row>
    <row r="68" spans="2:20" ht="12.75">
      <c r="B68" s="61">
        <v>64</v>
      </c>
      <c r="C68" s="57"/>
      <c r="D68" s="58">
        <f t="shared" si="12"/>
      </c>
      <c r="E68" s="63">
        <f t="shared" si="23"/>
      </c>
      <c r="F68" s="33"/>
      <c r="G68" s="31">
        <f t="shared" si="13"/>
      </c>
      <c r="H68" s="32">
        <f t="shared" si="14"/>
      </c>
      <c r="I68" s="39"/>
      <c r="J68" s="37">
        <f t="shared" si="15"/>
      </c>
      <c r="K68" s="38">
        <f t="shared" si="16"/>
      </c>
      <c r="L68" s="28"/>
      <c r="M68" s="27">
        <f t="shared" si="17"/>
      </c>
      <c r="N68" s="43">
        <f t="shared" si="18"/>
      </c>
      <c r="O68" s="47"/>
      <c r="P68" s="45">
        <f t="shared" si="19"/>
      </c>
      <c r="Q68" s="46">
        <f t="shared" si="20"/>
      </c>
      <c r="R68" s="53"/>
      <c r="S68" s="51">
        <f t="shared" si="21"/>
      </c>
      <c r="T68" s="52">
        <f t="shared" si="22"/>
      </c>
    </row>
    <row r="69" spans="2:20" ht="12.75">
      <c r="B69" s="61">
        <v>65</v>
      </c>
      <c r="C69" s="57"/>
      <c r="D69" s="58">
        <f aca="true" t="shared" si="24" ref="D69:D100">IF(E69="","",IF(E69=0,0,RANK(E69,E$5:E$104)))</f>
      </c>
      <c r="E69" s="63">
        <f aca="true" t="shared" si="25" ref="E69:E104">IF(IF(H69="",0,H69)+IF(K69="",0,K69)+IF(N69="",0,N69)+IF(Q69="",0,Q69)+IF(T69="",0,T69)=0,"",IF(H69="",0,H69)+IF(K69="",0,K69)+IF(N69="",0,N69)+IF(Q69="",0,Q69)+IF(T69="",0,T69))</f>
      </c>
      <c r="F69" s="33"/>
      <c r="G69" s="31">
        <f aca="true" t="shared" si="26" ref="G69:G100">IF(F69="","",RANK(F69,F$5:F$104))</f>
      </c>
      <c r="H69" s="32">
        <f aca="true" t="shared" si="27" ref="H69:H104">IF(F69=0,"",IF(F69="","",IF(RANK(F69,F$5:F$104)&gt;20,0,105-(RANK(F69,F$5:F$104)*5))))</f>
      </c>
      <c r="I69" s="39"/>
      <c r="J69" s="37">
        <f aca="true" t="shared" si="28" ref="J69:J100">IF(I69="","",RANK(I69,I$5:I$104))</f>
      </c>
      <c r="K69" s="38">
        <f aca="true" t="shared" si="29" ref="K69:K104">IF(I69=0,"",IF(I69="","",IF(RANK(I69,I$5:I$104)&gt;20,0,105-(RANK(I69,I$5:I$104)*5))))</f>
      </c>
      <c r="L69" s="28"/>
      <c r="M69" s="27">
        <f aca="true" t="shared" si="30" ref="M69:M100">IF(L69="","",RANK(L69,L$5:L$104))</f>
      </c>
      <c r="N69" s="43">
        <f aca="true" t="shared" si="31" ref="N69:N104">IF(L69=0,"",IF(L69="","",IF(RANK(L69,L$5:L$104)&gt;20,0,105-(RANK(L69,L$5:L$104)*5))))</f>
      </c>
      <c r="O69" s="47"/>
      <c r="P69" s="45">
        <f aca="true" t="shared" si="32" ref="P69:P100">IF(O69="","",RANK(O69,O$5:O$104))</f>
      </c>
      <c r="Q69" s="46">
        <f aca="true" t="shared" si="33" ref="Q69:Q104">IF(O69=0,"",IF(O69="","",IF(RANK(O69,O$5:O$104)&gt;20,0,105-(RANK(O69,O$5:O$104)*5))))</f>
      </c>
      <c r="R69" s="53"/>
      <c r="S69" s="51">
        <f aca="true" t="shared" si="34" ref="S69:S100">IF(R69="","",RANK(R69,R$5:R$104))</f>
      </c>
      <c r="T69" s="52">
        <f aca="true" t="shared" si="35" ref="T69:T104">IF(R69=0,"",IF(R69="","",IF(RANK(R69,R$5:R$104)&gt;20,0,105-(RANK(R69,R$5:R$104)*5))))</f>
      </c>
    </row>
    <row r="70" spans="2:20" ht="12.75">
      <c r="B70" s="61">
        <v>66</v>
      </c>
      <c r="C70" s="57"/>
      <c r="D70" s="58">
        <f t="shared" si="24"/>
      </c>
      <c r="E70" s="63">
        <f t="shared" si="25"/>
      </c>
      <c r="F70" s="33"/>
      <c r="G70" s="31">
        <f t="shared" si="26"/>
      </c>
      <c r="H70" s="32">
        <f t="shared" si="27"/>
      </c>
      <c r="I70" s="39"/>
      <c r="J70" s="37">
        <f t="shared" si="28"/>
      </c>
      <c r="K70" s="38">
        <f t="shared" si="29"/>
      </c>
      <c r="L70" s="28"/>
      <c r="M70" s="27">
        <f t="shared" si="30"/>
      </c>
      <c r="N70" s="43">
        <f t="shared" si="31"/>
      </c>
      <c r="O70" s="47"/>
      <c r="P70" s="45">
        <f t="shared" si="32"/>
      </c>
      <c r="Q70" s="46">
        <f t="shared" si="33"/>
      </c>
      <c r="R70" s="53"/>
      <c r="S70" s="51">
        <f t="shared" si="34"/>
      </c>
      <c r="T70" s="52">
        <f t="shared" si="35"/>
      </c>
    </row>
    <row r="71" spans="2:20" ht="12.75">
      <c r="B71" s="61">
        <v>67</v>
      </c>
      <c r="C71" s="57"/>
      <c r="D71" s="58">
        <f t="shared" si="24"/>
      </c>
      <c r="E71" s="63">
        <f t="shared" si="25"/>
      </c>
      <c r="F71" s="33"/>
      <c r="G71" s="31">
        <f t="shared" si="26"/>
      </c>
      <c r="H71" s="32">
        <f t="shared" si="27"/>
      </c>
      <c r="I71" s="39"/>
      <c r="J71" s="37">
        <f t="shared" si="28"/>
      </c>
      <c r="K71" s="38">
        <f t="shared" si="29"/>
      </c>
      <c r="L71" s="28"/>
      <c r="M71" s="27">
        <f t="shared" si="30"/>
      </c>
      <c r="N71" s="43">
        <f t="shared" si="31"/>
      </c>
      <c r="O71" s="47"/>
      <c r="P71" s="45">
        <f t="shared" si="32"/>
      </c>
      <c r="Q71" s="46">
        <f t="shared" si="33"/>
      </c>
      <c r="R71" s="53"/>
      <c r="S71" s="51">
        <f t="shared" si="34"/>
      </c>
      <c r="T71" s="52">
        <f t="shared" si="35"/>
      </c>
    </row>
    <row r="72" spans="2:20" ht="12.75">
      <c r="B72" s="61">
        <v>68</v>
      </c>
      <c r="C72" s="57"/>
      <c r="D72" s="58">
        <f t="shared" si="24"/>
      </c>
      <c r="E72" s="63">
        <f t="shared" si="25"/>
      </c>
      <c r="F72" s="33"/>
      <c r="G72" s="31">
        <f t="shared" si="26"/>
      </c>
      <c r="H72" s="32">
        <f t="shared" si="27"/>
      </c>
      <c r="I72" s="39"/>
      <c r="J72" s="37">
        <f t="shared" si="28"/>
      </c>
      <c r="K72" s="38">
        <f t="shared" si="29"/>
      </c>
      <c r="L72" s="28"/>
      <c r="M72" s="27">
        <f t="shared" si="30"/>
      </c>
      <c r="N72" s="43">
        <f t="shared" si="31"/>
      </c>
      <c r="O72" s="47"/>
      <c r="P72" s="45">
        <f t="shared" si="32"/>
      </c>
      <c r="Q72" s="46">
        <f t="shared" si="33"/>
      </c>
      <c r="R72" s="53"/>
      <c r="S72" s="51">
        <f t="shared" si="34"/>
      </c>
      <c r="T72" s="52">
        <f t="shared" si="35"/>
      </c>
    </row>
    <row r="73" spans="2:20" ht="12.75">
      <c r="B73" s="61">
        <v>69</v>
      </c>
      <c r="C73" s="57"/>
      <c r="D73" s="58">
        <f t="shared" si="24"/>
      </c>
      <c r="E73" s="63">
        <f t="shared" si="25"/>
      </c>
      <c r="F73" s="33"/>
      <c r="G73" s="31">
        <f t="shared" si="26"/>
      </c>
      <c r="H73" s="32">
        <f t="shared" si="27"/>
      </c>
      <c r="I73" s="39"/>
      <c r="J73" s="37">
        <f t="shared" si="28"/>
      </c>
      <c r="K73" s="38">
        <f t="shared" si="29"/>
      </c>
      <c r="L73" s="28"/>
      <c r="M73" s="27">
        <f t="shared" si="30"/>
      </c>
      <c r="N73" s="43">
        <f t="shared" si="31"/>
      </c>
      <c r="O73" s="47"/>
      <c r="P73" s="45">
        <f t="shared" si="32"/>
      </c>
      <c r="Q73" s="46">
        <f t="shared" si="33"/>
      </c>
      <c r="R73" s="53"/>
      <c r="S73" s="51">
        <f t="shared" si="34"/>
      </c>
      <c r="T73" s="52">
        <f t="shared" si="35"/>
      </c>
    </row>
    <row r="74" spans="2:20" ht="12.75">
      <c r="B74" s="61">
        <v>70</v>
      </c>
      <c r="C74" s="57"/>
      <c r="D74" s="58">
        <f t="shared" si="24"/>
      </c>
      <c r="E74" s="63">
        <f t="shared" si="25"/>
      </c>
      <c r="F74" s="33"/>
      <c r="G74" s="31">
        <f t="shared" si="26"/>
      </c>
      <c r="H74" s="32">
        <f t="shared" si="27"/>
      </c>
      <c r="I74" s="39"/>
      <c r="J74" s="37">
        <f t="shared" si="28"/>
      </c>
      <c r="K74" s="38">
        <f t="shared" si="29"/>
      </c>
      <c r="L74" s="28"/>
      <c r="M74" s="27">
        <f t="shared" si="30"/>
      </c>
      <c r="N74" s="43">
        <f t="shared" si="31"/>
      </c>
      <c r="O74" s="47"/>
      <c r="P74" s="45">
        <f t="shared" si="32"/>
      </c>
      <c r="Q74" s="46">
        <f t="shared" si="33"/>
      </c>
      <c r="R74" s="53"/>
      <c r="S74" s="51">
        <f t="shared" si="34"/>
      </c>
      <c r="T74" s="52">
        <f t="shared" si="35"/>
      </c>
    </row>
    <row r="75" spans="2:20" ht="12.75">
      <c r="B75" s="61">
        <v>71</v>
      </c>
      <c r="C75" s="57"/>
      <c r="D75" s="58">
        <f t="shared" si="24"/>
      </c>
      <c r="E75" s="63">
        <f t="shared" si="25"/>
      </c>
      <c r="F75" s="33"/>
      <c r="G75" s="31">
        <f t="shared" si="26"/>
      </c>
      <c r="H75" s="32">
        <f t="shared" si="27"/>
      </c>
      <c r="I75" s="39"/>
      <c r="J75" s="37">
        <f t="shared" si="28"/>
      </c>
      <c r="K75" s="38">
        <f t="shared" si="29"/>
      </c>
      <c r="L75" s="28"/>
      <c r="M75" s="27">
        <f t="shared" si="30"/>
      </c>
      <c r="N75" s="43">
        <f t="shared" si="31"/>
      </c>
      <c r="O75" s="47"/>
      <c r="P75" s="45">
        <f t="shared" si="32"/>
      </c>
      <c r="Q75" s="46">
        <f t="shared" si="33"/>
      </c>
      <c r="R75" s="53"/>
      <c r="S75" s="51">
        <f t="shared" si="34"/>
      </c>
      <c r="T75" s="52">
        <f t="shared" si="35"/>
      </c>
    </row>
    <row r="76" spans="2:20" ht="12.75">
      <c r="B76" s="61">
        <v>72</v>
      </c>
      <c r="C76" s="57"/>
      <c r="D76" s="58">
        <f t="shared" si="24"/>
      </c>
      <c r="E76" s="63">
        <f t="shared" si="25"/>
      </c>
      <c r="F76" s="33"/>
      <c r="G76" s="31">
        <f t="shared" si="26"/>
      </c>
      <c r="H76" s="32">
        <f t="shared" si="27"/>
      </c>
      <c r="I76" s="39"/>
      <c r="J76" s="37">
        <f t="shared" si="28"/>
      </c>
      <c r="K76" s="38">
        <f t="shared" si="29"/>
      </c>
      <c r="L76" s="28"/>
      <c r="M76" s="27">
        <f t="shared" si="30"/>
      </c>
      <c r="N76" s="43">
        <f t="shared" si="31"/>
      </c>
      <c r="O76" s="47"/>
      <c r="P76" s="45">
        <f t="shared" si="32"/>
      </c>
      <c r="Q76" s="46">
        <f t="shared" si="33"/>
      </c>
      <c r="R76" s="53"/>
      <c r="S76" s="51">
        <f t="shared" si="34"/>
      </c>
      <c r="T76" s="52">
        <f t="shared" si="35"/>
      </c>
    </row>
    <row r="77" spans="2:20" ht="12.75">
      <c r="B77" s="61">
        <v>73</v>
      </c>
      <c r="C77" s="57"/>
      <c r="D77" s="58">
        <f t="shared" si="24"/>
      </c>
      <c r="E77" s="63">
        <f t="shared" si="25"/>
      </c>
      <c r="F77" s="33"/>
      <c r="G77" s="31">
        <f t="shared" si="26"/>
      </c>
      <c r="H77" s="32">
        <f t="shared" si="27"/>
      </c>
      <c r="I77" s="39"/>
      <c r="J77" s="37">
        <f t="shared" si="28"/>
      </c>
      <c r="K77" s="38">
        <f t="shared" si="29"/>
      </c>
      <c r="L77" s="28"/>
      <c r="M77" s="27">
        <f t="shared" si="30"/>
      </c>
      <c r="N77" s="43">
        <f t="shared" si="31"/>
      </c>
      <c r="O77" s="47"/>
      <c r="P77" s="45">
        <f t="shared" si="32"/>
      </c>
      <c r="Q77" s="46">
        <f t="shared" si="33"/>
      </c>
      <c r="R77" s="53"/>
      <c r="S77" s="51">
        <f t="shared" si="34"/>
      </c>
      <c r="T77" s="52">
        <f t="shared" si="35"/>
      </c>
    </row>
    <row r="78" spans="2:20" ht="12.75">
      <c r="B78" s="61">
        <v>74</v>
      </c>
      <c r="C78" s="57"/>
      <c r="D78" s="58">
        <f t="shared" si="24"/>
      </c>
      <c r="E78" s="63">
        <f t="shared" si="25"/>
      </c>
      <c r="F78" s="33"/>
      <c r="G78" s="31">
        <f t="shared" si="26"/>
      </c>
      <c r="H78" s="32">
        <f t="shared" si="27"/>
      </c>
      <c r="I78" s="39"/>
      <c r="J78" s="37">
        <f t="shared" si="28"/>
      </c>
      <c r="K78" s="38">
        <f t="shared" si="29"/>
      </c>
      <c r="L78" s="28"/>
      <c r="M78" s="27">
        <f t="shared" si="30"/>
      </c>
      <c r="N78" s="43">
        <f t="shared" si="31"/>
      </c>
      <c r="O78" s="47"/>
      <c r="P78" s="45">
        <f t="shared" si="32"/>
      </c>
      <c r="Q78" s="46">
        <f t="shared" si="33"/>
      </c>
      <c r="R78" s="53"/>
      <c r="S78" s="51">
        <f t="shared" si="34"/>
      </c>
      <c r="T78" s="52">
        <f t="shared" si="35"/>
      </c>
    </row>
    <row r="79" spans="2:20" ht="12.75">
      <c r="B79" s="61">
        <v>75</v>
      </c>
      <c r="C79" s="57"/>
      <c r="D79" s="58">
        <f t="shared" si="24"/>
      </c>
      <c r="E79" s="63">
        <f t="shared" si="25"/>
      </c>
      <c r="F79" s="33"/>
      <c r="G79" s="31">
        <f t="shared" si="26"/>
      </c>
      <c r="H79" s="32">
        <f t="shared" si="27"/>
      </c>
      <c r="I79" s="39"/>
      <c r="J79" s="37">
        <f t="shared" si="28"/>
      </c>
      <c r="K79" s="38">
        <f t="shared" si="29"/>
      </c>
      <c r="L79" s="28"/>
      <c r="M79" s="27">
        <f t="shared" si="30"/>
      </c>
      <c r="N79" s="43">
        <f t="shared" si="31"/>
      </c>
      <c r="O79" s="47"/>
      <c r="P79" s="45">
        <f t="shared" si="32"/>
      </c>
      <c r="Q79" s="46">
        <f t="shared" si="33"/>
      </c>
      <c r="R79" s="53"/>
      <c r="S79" s="51">
        <f t="shared" si="34"/>
      </c>
      <c r="T79" s="52">
        <f t="shared" si="35"/>
      </c>
    </row>
    <row r="80" spans="2:20" ht="12.75">
      <c r="B80" s="61">
        <v>76</v>
      </c>
      <c r="C80" s="57"/>
      <c r="D80" s="58">
        <f t="shared" si="24"/>
      </c>
      <c r="E80" s="63">
        <f t="shared" si="25"/>
      </c>
      <c r="F80" s="33"/>
      <c r="G80" s="31">
        <f t="shared" si="26"/>
      </c>
      <c r="H80" s="32">
        <f t="shared" si="27"/>
      </c>
      <c r="I80" s="39"/>
      <c r="J80" s="37">
        <f t="shared" si="28"/>
      </c>
      <c r="K80" s="38">
        <f t="shared" si="29"/>
      </c>
      <c r="L80" s="28"/>
      <c r="M80" s="27">
        <f t="shared" si="30"/>
      </c>
      <c r="N80" s="43">
        <f t="shared" si="31"/>
      </c>
      <c r="O80" s="47"/>
      <c r="P80" s="45">
        <f t="shared" si="32"/>
      </c>
      <c r="Q80" s="46">
        <f t="shared" si="33"/>
      </c>
      <c r="R80" s="53"/>
      <c r="S80" s="51">
        <f t="shared" si="34"/>
      </c>
      <c r="T80" s="52">
        <f t="shared" si="35"/>
      </c>
    </row>
    <row r="81" spans="2:20" ht="12.75">
      <c r="B81" s="61">
        <v>77</v>
      </c>
      <c r="C81" s="57"/>
      <c r="D81" s="58">
        <f t="shared" si="24"/>
      </c>
      <c r="E81" s="63">
        <f t="shared" si="25"/>
      </c>
      <c r="F81" s="33"/>
      <c r="G81" s="31">
        <f t="shared" si="26"/>
      </c>
      <c r="H81" s="32">
        <f t="shared" si="27"/>
      </c>
      <c r="I81" s="39"/>
      <c r="J81" s="37">
        <f t="shared" si="28"/>
      </c>
      <c r="K81" s="38">
        <f t="shared" si="29"/>
      </c>
      <c r="L81" s="28"/>
      <c r="M81" s="27">
        <f t="shared" si="30"/>
      </c>
      <c r="N81" s="43">
        <f t="shared" si="31"/>
      </c>
      <c r="O81" s="47"/>
      <c r="P81" s="45">
        <f t="shared" si="32"/>
      </c>
      <c r="Q81" s="46">
        <f t="shared" si="33"/>
      </c>
      <c r="R81" s="53"/>
      <c r="S81" s="51">
        <f t="shared" si="34"/>
      </c>
      <c r="T81" s="52">
        <f t="shared" si="35"/>
      </c>
    </row>
    <row r="82" spans="2:20" ht="12.75">
      <c r="B82" s="61">
        <v>78</v>
      </c>
      <c r="C82" s="57"/>
      <c r="D82" s="58">
        <f t="shared" si="24"/>
      </c>
      <c r="E82" s="63">
        <f t="shared" si="25"/>
      </c>
      <c r="F82" s="33"/>
      <c r="G82" s="31">
        <f t="shared" si="26"/>
      </c>
      <c r="H82" s="32">
        <f t="shared" si="27"/>
      </c>
      <c r="I82" s="39"/>
      <c r="J82" s="37">
        <f t="shared" si="28"/>
      </c>
      <c r="K82" s="38">
        <f t="shared" si="29"/>
      </c>
      <c r="L82" s="28"/>
      <c r="M82" s="27">
        <f t="shared" si="30"/>
      </c>
      <c r="N82" s="43">
        <f t="shared" si="31"/>
      </c>
      <c r="O82" s="47"/>
      <c r="P82" s="45">
        <f t="shared" si="32"/>
      </c>
      <c r="Q82" s="46">
        <f t="shared" si="33"/>
      </c>
      <c r="R82" s="53"/>
      <c r="S82" s="51">
        <f t="shared" si="34"/>
      </c>
      <c r="T82" s="52">
        <f t="shared" si="35"/>
      </c>
    </row>
    <row r="83" spans="2:20" ht="12.75">
      <c r="B83" s="61">
        <v>79</v>
      </c>
      <c r="C83" s="57"/>
      <c r="D83" s="58">
        <f t="shared" si="24"/>
      </c>
      <c r="E83" s="63">
        <f t="shared" si="25"/>
      </c>
      <c r="F83" s="33"/>
      <c r="G83" s="31">
        <f t="shared" si="26"/>
      </c>
      <c r="H83" s="32">
        <f t="shared" si="27"/>
      </c>
      <c r="I83" s="39"/>
      <c r="J83" s="37">
        <f t="shared" si="28"/>
      </c>
      <c r="K83" s="38">
        <f t="shared" si="29"/>
      </c>
      <c r="L83" s="28"/>
      <c r="M83" s="27">
        <f t="shared" si="30"/>
      </c>
      <c r="N83" s="43">
        <f t="shared" si="31"/>
      </c>
      <c r="O83" s="47"/>
      <c r="P83" s="45">
        <f t="shared" si="32"/>
      </c>
      <c r="Q83" s="46">
        <f t="shared" si="33"/>
      </c>
      <c r="R83" s="53"/>
      <c r="S83" s="51">
        <f t="shared" si="34"/>
      </c>
      <c r="T83" s="52">
        <f t="shared" si="35"/>
      </c>
    </row>
    <row r="84" spans="2:20" ht="12.75">
      <c r="B84" s="61">
        <v>80</v>
      </c>
      <c r="C84" s="57"/>
      <c r="D84" s="58">
        <f t="shared" si="24"/>
      </c>
      <c r="E84" s="63">
        <f t="shared" si="25"/>
      </c>
      <c r="F84" s="33"/>
      <c r="G84" s="31">
        <f t="shared" si="26"/>
      </c>
      <c r="H84" s="32">
        <f t="shared" si="27"/>
      </c>
      <c r="I84" s="39"/>
      <c r="J84" s="37">
        <f t="shared" si="28"/>
      </c>
      <c r="K84" s="38">
        <f t="shared" si="29"/>
      </c>
      <c r="L84" s="28"/>
      <c r="M84" s="27">
        <f t="shared" si="30"/>
      </c>
      <c r="N84" s="43">
        <f t="shared" si="31"/>
      </c>
      <c r="O84" s="47"/>
      <c r="P84" s="45">
        <f t="shared" si="32"/>
      </c>
      <c r="Q84" s="46">
        <f t="shared" si="33"/>
      </c>
      <c r="R84" s="53"/>
      <c r="S84" s="51">
        <f t="shared" si="34"/>
      </c>
      <c r="T84" s="52">
        <f t="shared" si="35"/>
      </c>
    </row>
    <row r="85" spans="2:20" ht="12.75">
      <c r="B85" s="61">
        <v>81</v>
      </c>
      <c r="C85" s="57"/>
      <c r="D85" s="58">
        <f t="shared" si="24"/>
      </c>
      <c r="E85" s="63">
        <f t="shared" si="25"/>
      </c>
      <c r="F85" s="33"/>
      <c r="G85" s="31">
        <f t="shared" si="26"/>
      </c>
      <c r="H85" s="32">
        <f t="shared" si="27"/>
      </c>
      <c r="I85" s="39"/>
      <c r="J85" s="37">
        <f t="shared" si="28"/>
      </c>
      <c r="K85" s="38">
        <f t="shared" si="29"/>
      </c>
      <c r="L85" s="28"/>
      <c r="M85" s="27">
        <f t="shared" si="30"/>
      </c>
      <c r="N85" s="43">
        <f t="shared" si="31"/>
      </c>
      <c r="O85" s="47"/>
      <c r="P85" s="45">
        <f t="shared" si="32"/>
      </c>
      <c r="Q85" s="46">
        <f t="shared" si="33"/>
      </c>
      <c r="R85" s="53"/>
      <c r="S85" s="51">
        <f t="shared" si="34"/>
      </c>
      <c r="T85" s="52">
        <f t="shared" si="35"/>
      </c>
    </row>
    <row r="86" spans="2:20" ht="12.75">
      <c r="B86" s="61">
        <v>82</v>
      </c>
      <c r="C86" s="57"/>
      <c r="D86" s="58">
        <f t="shared" si="24"/>
      </c>
      <c r="E86" s="63">
        <f t="shared" si="25"/>
      </c>
      <c r="F86" s="33"/>
      <c r="G86" s="31">
        <f t="shared" si="26"/>
      </c>
      <c r="H86" s="32">
        <f t="shared" si="27"/>
      </c>
      <c r="I86" s="39"/>
      <c r="J86" s="37">
        <f t="shared" si="28"/>
      </c>
      <c r="K86" s="38">
        <f t="shared" si="29"/>
      </c>
      <c r="L86" s="28"/>
      <c r="M86" s="27">
        <f t="shared" si="30"/>
      </c>
      <c r="N86" s="43">
        <f t="shared" si="31"/>
      </c>
      <c r="O86" s="47"/>
      <c r="P86" s="45">
        <f t="shared" si="32"/>
      </c>
      <c r="Q86" s="46">
        <f t="shared" si="33"/>
      </c>
      <c r="R86" s="53"/>
      <c r="S86" s="51">
        <f t="shared" si="34"/>
      </c>
      <c r="T86" s="52">
        <f t="shared" si="35"/>
      </c>
    </row>
    <row r="87" spans="2:20" ht="12.75">
      <c r="B87" s="61">
        <v>83</v>
      </c>
      <c r="C87" s="57"/>
      <c r="D87" s="58">
        <f t="shared" si="24"/>
      </c>
      <c r="E87" s="63">
        <f t="shared" si="25"/>
      </c>
      <c r="F87" s="33"/>
      <c r="G87" s="31">
        <f t="shared" si="26"/>
      </c>
      <c r="H87" s="32">
        <f t="shared" si="27"/>
      </c>
      <c r="I87" s="39"/>
      <c r="J87" s="37">
        <f t="shared" si="28"/>
      </c>
      <c r="K87" s="38">
        <f t="shared" si="29"/>
      </c>
      <c r="L87" s="28"/>
      <c r="M87" s="27">
        <f t="shared" si="30"/>
      </c>
      <c r="N87" s="43">
        <f t="shared" si="31"/>
      </c>
      <c r="O87" s="47"/>
      <c r="P87" s="45">
        <f t="shared" si="32"/>
      </c>
      <c r="Q87" s="46">
        <f t="shared" si="33"/>
      </c>
      <c r="R87" s="53"/>
      <c r="S87" s="51">
        <f t="shared" si="34"/>
      </c>
      <c r="T87" s="52">
        <f t="shared" si="35"/>
      </c>
    </row>
    <row r="88" spans="2:20" ht="12.75">
      <c r="B88" s="61">
        <v>84</v>
      </c>
      <c r="C88" s="57"/>
      <c r="D88" s="58">
        <f t="shared" si="24"/>
      </c>
      <c r="E88" s="63">
        <f t="shared" si="25"/>
      </c>
      <c r="F88" s="33"/>
      <c r="G88" s="31">
        <f t="shared" si="26"/>
      </c>
      <c r="H88" s="32">
        <f t="shared" si="27"/>
      </c>
      <c r="I88" s="39"/>
      <c r="J88" s="37">
        <f t="shared" si="28"/>
      </c>
      <c r="K88" s="38">
        <f t="shared" si="29"/>
      </c>
      <c r="L88" s="28"/>
      <c r="M88" s="27">
        <f t="shared" si="30"/>
      </c>
      <c r="N88" s="43">
        <f t="shared" si="31"/>
      </c>
      <c r="O88" s="47"/>
      <c r="P88" s="45">
        <f t="shared" si="32"/>
      </c>
      <c r="Q88" s="46">
        <f t="shared" si="33"/>
      </c>
      <c r="R88" s="53"/>
      <c r="S88" s="51">
        <f t="shared" si="34"/>
      </c>
      <c r="T88" s="52">
        <f t="shared" si="35"/>
      </c>
    </row>
    <row r="89" spans="2:20" ht="12.75">
      <c r="B89" s="61">
        <v>85</v>
      </c>
      <c r="C89" s="57"/>
      <c r="D89" s="58">
        <f t="shared" si="24"/>
      </c>
      <c r="E89" s="63">
        <f t="shared" si="25"/>
      </c>
      <c r="F89" s="33"/>
      <c r="G89" s="31">
        <f t="shared" si="26"/>
      </c>
      <c r="H89" s="32">
        <f t="shared" si="27"/>
      </c>
      <c r="I89" s="39"/>
      <c r="J89" s="37">
        <f t="shared" si="28"/>
      </c>
      <c r="K89" s="38">
        <f t="shared" si="29"/>
      </c>
      <c r="L89" s="28"/>
      <c r="M89" s="27">
        <f t="shared" si="30"/>
      </c>
      <c r="N89" s="43">
        <f t="shared" si="31"/>
      </c>
      <c r="O89" s="47"/>
      <c r="P89" s="45">
        <f t="shared" si="32"/>
      </c>
      <c r="Q89" s="46">
        <f t="shared" si="33"/>
      </c>
      <c r="R89" s="53"/>
      <c r="S89" s="51">
        <f t="shared" si="34"/>
      </c>
      <c r="T89" s="52">
        <f t="shared" si="35"/>
      </c>
    </row>
    <row r="90" spans="2:20" ht="12.75">
      <c r="B90" s="61">
        <v>86</v>
      </c>
      <c r="C90" s="57"/>
      <c r="D90" s="58">
        <f t="shared" si="24"/>
      </c>
      <c r="E90" s="63">
        <f t="shared" si="25"/>
      </c>
      <c r="F90" s="33"/>
      <c r="G90" s="31">
        <f t="shared" si="26"/>
      </c>
      <c r="H90" s="32">
        <f t="shared" si="27"/>
      </c>
      <c r="I90" s="39"/>
      <c r="J90" s="37">
        <f t="shared" si="28"/>
      </c>
      <c r="K90" s="38">
        <f t="shared" si="29"/>
      </c>
      <c r="L90" s="28"/>
      <c r="M90" s="27">
        <f t="shared" si="30"/>
      </c>
      <c r="N90" s="43">
        <f t="shared" si="31"/>
      </c>
      <c r="O90" s="47"/>
      <c r="P90" s="45">
        <f t="shared" si="32"/>
      </c>
      <c r="Q90" s="46">
        <f t="shared" si="33"/>
      </c>
      <c r="R90" s="53"/>
      <c r="S90" s="51">
        <f t="shared" si="34"/>
      </c>
      <c r="T90" s="52">
        <f t="shared" si="35"/>
      </c>
    </row>
    <row r="91" spans="2:20" ht="12.75">
      <c r="B91" s="61">
        <v>87</v>
      </c>
      <c r="C91" s="57"/>
      <c r="D91" s="58">
        <f t="shared" si="24"/>
      </c>
      <c r="E91" s="63">
        <f t="shared" si="25"/>
      </c>
      <c r="F91" s="33"/>
      <c r="G91" s="31">
        <f t="shared" si="26"/>
      </c>
      <c r="H91" s="32">
        <f t="shared" si="27"/>
      </c>
      <c r="I91" s="39"/>
      <c r="J91" s="37">
        <f t="shared" si="28"/>
      </c>
      <c r="K91" s="38">
        <f t="shared" si="29"/>
      </c>
      <c r="L91" s="28"/>
      <c r="M91" s="27">
        <f t="shared" si="30"/>
      </c>
      <c r="N91" s="43">
        <f t="shared" si="31"/>
      </c>
      <c r="O91" s="47"/>
      <c r="P91" s="45">
        <f t="shared" si="32"/>
      </c>
      <c r="Q91" s="46">
        <f t="shared" si="33"/>
      </c>
      <c r="R91" s="53"/>
      <c r="S91" s="51">
        <f t="shared" si="34"/>
      </c>
      <c r="T91" s="52">
        <f t="shared" si="35"/>
      </c>
    </row>
    <row r="92" spans="2:20" ht="12.75">
      <c r="B92" s="61">
        <v>88</v>
      </c>
      <c r="C92" s="57"/>
      <c r="D92" s="58">
        <f t="shared" si="24"/>
      </c>
      <c r="E92" s="63">
        <f t="shared" si="25"/>
      </c>
      <c r="F92" s="33"/>
      <c r="G92" s="31">
        <f t="shared" si="26"/>
      </c>
      <c r="H92" s="32">
        <f t="shared" si="27"/>
      </c>
      <c r="I92" s="39"/>
      <c r="J92" s="37">
        <f t="shared" si="28"/>
      </c>
      <c r="K92" s="38">
        <f t="shared" si="29"/>
      </c>
      <c r="L92" s="28"/>
      <c r="M92" s="27">
        <f t="shared" si="30"/>
      </c>
      <c r="N92" s="43">
        <f t="shared" si="31"/>
      </c>
      <c r="O92" s="47"/>
      <c r="P92" s="45">
        <f t="shared" si="32"/>
      </c>
      <c r="Q92" s="46">
        <f t="shared" si="33"/>
      </c>
      <c r="R92" s="53"/>
      <c r="S92" s="51">
        <f t="shared" si="34"/>
      </c>
      <c r="T92" s="52">
        <f t="shared" si="35"/>
      </c>
    </row>
    <row r="93" spans="2:20" ht="12.75">
      <c r="B93" s="61">
        <v>89</v>
      </c>
      <c r="C93" s="57"/>
      <c r="D93" s="58">
        <f t="shared" si="24"/>
      </c>
      <c r="E93" s="63">
        <f t="shared" si="25"/>
      </c>
      <c r="F93" s="33"/>
      <c r="G93" s="31">
        <f t="shared" si="26"/>
      </c>
      <c r="H93" s="32">
        <f t="shared" si="27"/>
      </c>
      <c r="I93" s="39"/>
      <c r="J93" s="37">
        <f t="shared" si="28"/>
      </c>
      <c r="K93" s="38">
        <f t="shared" si="29"/>
      </c>
      <c r="L93" s="28"/>
      <c r="M93" s="27">
        <f t="shared" si="30"/>
      </c>
      <c r="N93" s="43">
        <f t="shared" si="31"/>
      </c>
      <c r="O93" s="47"/>
      <c r="P93" s="45">
        <f t="shared" si="32"/>
      </c>
      <c r="Q93" s="46">
        <f t="shared" si="33"/>
      </c>
      <c r="R93" s="53"/>
      <c r="S93" s="51">
        <f t="shared" si="34"/>
      </c>
      <c r="T93" s="52">
        <f t="shared" si="35"/>
      </c>
    </row>
    <row r="94" spans="2:20" ht="12.75">
      <c r="B94" s="61">
        <v>90</v>
      </c>
      <c r="C94" s="57"/>
      <c r="D94" s="58">
        <f t="shared" si="24"/>
      </c>
      <c r="E94" s="63">
        <f t="shared" si="25"/>
      </c>
      <c r="F94" s="33"/>
      <c r="G94" s="31">
        <f t="shared" si="26"/>
      </c>
      <c r="H94" s="32">
        <f t="shared" si="27"/>
      </c>
      <c r="I94" s="39"/>
      <c r="J94" s="37">
        <f t="shared" si="28"/>
      </c>
      <c r="K94" s="38">
        <f t="shared" si="29"/>
      </c>
      <c r="L94" s="28"/>
      <c r="M94" s="27">
        <f t="shared" si="30"/>
      </c>
      <c r="N94" s="43">
        <f t="shared" si="31"/>
      </c>
      <c r="O94" s="47"/>
      <c r="P94" s="45">
        <f t="shared" si="32"/>
      </c>
      <c r="Q94" s="46">
        <f t="shared" si="33"/>
      </c>
      <c r="R94" s="53"/>
      <c r="S94" s="51">
        <f t="shared" si="34"/>
      </c>
      <c r="T94" s="52">
        <f t="shared" si="35"/>
      </c>
    </row>
    <row r="95" spans="2:20" ht="12.75">
      <c r="B95" s="61">
        <v>91</v>
      </c>
      <c r="C95" s="57"/>
      <c r="D95" s="58">
        <f t="shared" si="24"/>
      </c>
      <c r="E95" s="63">
        <f t="shared" si="25"/>
      </c>
      <c r="F95" s="33"/>
      <c r="G95" s="31">
        <f t="shared" si="26"/>
      </c>
      <c r="H95" s="32">
        <f t="shared" si="27"/>
      </c>
      <c r="I95" s="39"/>
      <c r="J95" s="37">
        <f t="shared" si="28"/>
      </c>
      <c r="K95" s="38">
        <f t="shared" si="29"/>
      </c>
      <c r="L95" s="28"/>
      <c r="M95" s="27">
        <f t="shared" si="30"/>
      </c>
      <c r="N95" s="43">
        <f t="shared" si="31"/>
      </c>
      <c r="O95" s="47"/>
      <c r="P95" s="45">
        <f t="shared" si="32"/>
      </c>
      <c r="Q95" s="46">
        <f t="shared" si="33"/>
      </c>
      <c r="R95" s="53"/>
      <c r="S95" s="51">
        <f t="shared" si="34"/>
      </c>
      <c r="T95" s="52">
        <f t="shared" si="35"/>
      </c>
    </row>
    <row r="96" spans="2:20" ht="12.75">
      <c r="B96" s="61">
        <v>92</v>
      </c>
      <c r="C96" s="57"/>
      <c r="D96" s="58">
        <f t="shared" si="24"/>
      </c>
      <c r="E96" s="63">
        <f t="shared" si="25"/>
      </c>
      <c r="F96" s="33"/>
      <c r="G96" s="31">
        <f t="shared" si="26"/>
      </c>
      <c r="H96" s="32">
        <f t="shared" si="27"/>
      </c>
      <c r="I96" s="39"/>
      <c r="J96" s="37">
        <f t="shared" si="28"/>
      </c>
      <c r="K96" s="38">
        <f t="shared" si="29"/>
      </c>
      <c r="L96" s="28"/>
      <c r="M96" s="27">
        <f t="shared" si="30"/>
      </c>
      <c r="N96" s="43">
        <f t="shared" si="31"/>
      </c>
      <c r="O96" s="47"/>
      <c r="P96" s="45">
        <f t="shared" si="32"/>
      </c>
      <c r="Q96" s="46">
        <f t="shared" si="33"/>
      </c>
      <c r="R96" s="53"/>
      <c r="S96" s="51">
        <f t="shared" si="34"/>
      </c>
      <c r="T96" s="52">
        <f t="shared" si="35"/>
      </c>
    </row>
    <row r="97" spans="2:20" ht="12.75">
      <c r="B97" s="61">
        <v>93</v>
      </c>
      <c r="C97" s="57"/>
      <c r="D97" s="58">
        <f t="shared" si="24"/>
      </c>
      <c r="E97" s="63">
        <f t="shared" si="25"/>
      </c>
      <c r="F97" s="33"/>
      <c r="G97" s="31">
        <f t="shared" si="26"/>
      </c>
      <c r="H97" s="32">
        <f t="shared" si="27"/>
      </c>
      <c r="I97" s="39"/>
      <c r="J97" s="37">
        <f t="shared" si="28"/>
      </c>
      <c r="K97" s="38">
        <f t="shared" si="29"/>
      </c>
      <c r="L97" s="28"/>
      <c r="M97" s="27">
        <f t="shared" si="30"/>
      </c>
      <c r="N97" s="43">
        <f t="shared" si="31"/>
      </c>
      <c r="O97" s="47"/>
      <c r="P97" s="45">
        <f t="shared" si="32"/>
      </c>
      <c r="Q97" s="46">
        <f t="shared" si="33"/>
      </c>
      <c r="R97" s="53"/>
      <c r="S97" s="51">
        <f t="shared" si="34"/>
      </c>
      <c r="T97" s="52">
        <f t="shared" si="35"/>
      </c>
    </row>
    <row r="98" spans="2:20" ht="12.75">
      <c r="B98" s="61">
        <v>94</v>
      </c>
      <c r="C98" s="57"/>
      <c r="D98" s="58">
        <f t="shared" si="24"/>
      </c>
      <c r="E98" s="63">
        <f t="shared" si="25"/>
      </c>
      <c r="F98" s="33"/>
      <c r="G98" s="31">
        <f t="shared" si="26"/>
      </c>
      <c r="H98" s="32">
        <f t="shared" si="27"/>
      </c>
      <c r="I98" s="39"/>
      <c r="J98" s="37">
        <f t="shared" si="28"/>
      </c>
      <c r="K98" s="38">
        <f t="shared" si="29"/>
      </c>
      <c r="L98" s="28"/>
      <c r="M98" s="27">
        <f t="shared" si="30"/>
      </c>
      <c r="N98" s="43">
        <f t="shared" si="31"/>
      </c>
      <c r="O98" s="47"/>
      <c r="P98" s="45">
        <f t="shared" si="32"/>
      </c>
      <c r="Q98" s="46">
        <f t="shared" si="33"/>
      </c>
      <c r="R98" s="53"/>
      <c r="S98" s="51">
        <f t="shared" si="34"/>
      </c>
      <c r="T98" s="52">
        <f t="shared" si="35"/>
      </c>
    </row>
    <row r="99" spans="2:20" ht="12.75">
      <c r="B99" s="61">
        <v>95</v>
      </c>
      <c r="C99" s="57"/>
      <c r="D99" s="58">
        <f t="shared" si="24"/>
      </c>
      <c r="E99" s="63">
        <f t="shared" si="25"/>
      </c>
      <c r="F99" s="33"/>
      <c r="G99" s="31">
        <f t="shared" si="26"/>
      </c>
      <c r="H99" s="32">
        <f t="shared" si="27"/>
      </c>
      <c r="I99" s="39"/>
      <c r="J99" s="37">
        <f t="shared" si="28"/>
      </c>
      <c r="K99" s="38">
        <f t="shared" si="29"/>
      </c>
      <c r="L99" s="28"/>
      <c r="M99" s="27">
        <f t="shared" si="30"/>
      </c>
      <c r="N99" s="43">
        <f t="shared" si="31"/>
      </c>
      <c r="O99" s="47"/>
      <c r="P99" s="45">
        <f t="shared" si="32"/>
      </c>
      <c r="Q99" s="46">
        <f t="shared" si="33"/>
      </c>
      <c r="R99" s="53"/>
      <c r="S99" s="51">
        <f t="shared" si="34"/>
      </c>
      <c r="T99" s="52">
        <f t="shared" si="35"/>
      </c>
    </row>
    <row r="100" spans="2:20" ht="12.75">
      <c r="B100" s="61">
        <v>96</v>
      </c>
      <c r="C100" s="57"/>
      <c r="D100" s="58">
        <f t="shared" si="24"/>
      </c>
      <c r="E100" s="63">
        <f t="shared" si="25"/>
      </c>
      <c r="F100" s="33"/>
      <c r="G100" s="31">
        <f t="shared" si="26"/>
      </c>
      <c r="H100" s="32">
        <f t="shared" si="27"/>
      </c>
      <c r="I100" s="39"/>
      <c r="J100" s="37">
        <f t="shared" si="28"/>
      </c>
      <c r="K100" s="38">
        <f t="shared" si="29"/>
      </c>
      <c r="L100" s="28"/>
      <c r="M100" s="27">
        <f t="shared" si="30"/>
      </c>
      <c r="N100" s="43">
        <f t="shared" si="31"/>
      </c>
      <c r="O100" s="47"/>
      <c r="P100" s="45">
        <f t="shared" si="32"/>
      </c>
      <c r="Q100" s="46">
        <f t="shared" si="33"/>
      </c>
      <c r="R100" s="53"/>
      <c r="S100" s="51">
        <f t="shared" si="34"/>
      </c>
      <c r="T100" s="52">
        <f t="shared" si="35"/>
      </c>
    </row>
    <row r="101" spans="2:20" ht="12.75">
      <c r="B101" s="61">
        <v>97</v>
      </c>
      <c r="C101" s="57"/>
      <c r="D101" s="58">
        <f>IF(E101="","",IF(E101=0,0,RANK(E101,E$5:E$104)))</f>
      </c>
      <c r="E101" s="63">
        <f t="shared" si="25"/>
      </c>
      <c r="F101" s="33"/>
      <c r="G101" s="31">
        <f>IF(F101="","",RANK(F101,F$5:F$104))</f>
      </c>
      <c r="H101" s="32">
        <f t="shared" si="27"/>
      </c>
      <c r="I101" s="39"/>
      <c r="J101" s="37">
        <f>IF(I101="","",RANK(I101,I$5:I$104))</f>
      </c>
      <c r="K101" s="38">
        <f t="shared" si="29"/>
      </c>
      <c r="L101" s="28"/>
      <c r="M101" s="27">
        <f>IF(L101="","",RANK(L101,L$5:L$104))</f>
      </c>
      <c r="N101" s="43">
        <f t="shared" si="31"/>
      </c>
      <c r="O101" s="47"/>
      <c r="P101" s="45">
        <f>IF(O101="","",RANK(O101,O$5:O$104))</f>
      </c>
      <c r="Q101" s="46">
        <f t="shared" si="33"/>
      </c>
      <c r="R101" s="53"/>
      <c r="S101" s="51">
        <f>IF(R101="","",RANK(R101,R$5:R$104))</f>
      </c>
      <c r="T101" s="52">
        <f t="shared" si="35"/>
      </c>
    </row>
    <row r="102" spans="2:20" ht="12.75">
      <c r="B102" s="61">
        <v>98</v>
      </c>
      <c r="C102" s="57"/>
      <c r="D102" s="58">
        <f>IF(E102="","",IF(E102=0,0,RANK(E102,E$5:E$104)))</f>
      </c>
      <c r="E102" s="63">
        <f t="shared" si="25"/>
      </c>
      <c r="F102" s="33"/>
      <c r="G102" s="31">
        <f>IF(F102="","",RANK(F102,F$5:F$104))</f>
      </c>
      <c r="H102" s="32">
        <f t="shared" si="27"/>
      </c>
      <c r="I102" s="39"/>
      <c r="J102" s="37">
        <f>IF(I102="","",RANK(I102,I$5:I$104))</f>
      </c>
      <c r="K102" s="38">
        <f t="shared" si="29"/>
      </c>
      <c r="L102" s="28"/>
      <c r="M102" s="27">
        <f>IF(L102="","",RANK(L102,L$5:L$104))</f>
      </c>
      <c r="N102" s="43">
        <f t="shared" si="31"/>
      </c>
      <c r="O102" s="47"/>
      <c r="P102" s="45">
        <f>IF(O102="","",RANK(O102,O$5:O$104))</f>
      </c>
      <c r="Q102" s="46">
        <f t="shared" si="33"/>
      </c>
      <c r="R102" s="53"/>
      <c r="S102" s="51">
        <f>IF(R102="","",RANK(R102,R$5:R$104))</f>
      </c>
      <c r="T102" s="52">
        <f t="shared" si="35"/>
      </c>
    </row>
    <row r="103" spans="2:20" ht="12.75">
      <c r="B103" s="61">
        <v>99</v>
      </c>
      <c r="C103" s="57"/>
      <c r="D103" s="58">
        <f>IF(E103="","",IF(E103=0,0,RANK(E103,E$5:E$104)))</f>
      </c>
      <c r="E103" s="63">
        <f t="shared" si="25"/>
      </c>
      <c r="F103" s="33"/>
      <c r="G103" s="31">
        <f>IF(F103="","",RANK(F103,F$5:F$104))</f>
      </c>
      <c r="H103" s="32">
        <f t="shared" si="27"/>
      </c>
      <c r="I103" s="39"/>
      <c r="J103" s="37">
        <f>IF(I103="","",RANK(I103,I$5:I$104))</f>
      </c>
      <c r="K103" s="38">
        <f t="shared" si="29"/>
      </c>
      <c r="L103" s="28"/>
      <c r="M103" s="27">
        <f>IF(L103="","",RANK(L103,L$5:L$104))</f>
      </c>
      <c r="N103" s="43">
        <f t="shared" si="31"/>
      </c>
      <c r="O103" s="47"/>
      <c r="P103" s="45">
        <f>IF(O103="","",RANK(O103,O$5:O$104))</f>
      </c>
      <c r="Q103" s="46">
        <f t="shared" si="33"/>
      </c>
      <c r="R103" s="53"/>
      <c r="S103" s="51">
        <f>IF(R103="","",RANK(R103,R$5:R$104))</f>
      </c>
      <c r="T103" s="52">
        <f t="shared" si="35"/>
      </c>
    </row>
    <row r="104" spans="2:20" ht="13.5" thickBot="1">
      <c r="B104" s="62">
        <v>100</v>
      </c>
      <c r="C104" s="59"/>
      <c r="D104" s="60">
        <f>IF(E104="","",IF(E104=0,0,RANK(E104,E$5:E$104)))</f>
      </c>
      <c r="E104" s="64">
        <f t="shared" si="25"/>
      </c>
      <c r="F104" s="34"/>
      <c r="G104" s="35">
        <f>IF(F104="","",RANK(F104,F$5:F$104))</f>
      </c>
      <c r="H104" s="36">
        <f t="shared" si="27"/>
      </c>
      <c r="I104" s="40"/>
      <c r="J104" s="41">
        <f>IF(I104="","",RANK(I104,I$5:I$104))</f>
      </c>
      <c r="K104" s="42">
        <f t="shared" si="29"/>
      </c>
      <c r="L104" s="29"/>
      <c r="M104" s="30">
        <f>IF(L104="","",RANK(L104,L$5:L$104))</f>
      </c>
      <c r="N104" s="44">
        <f t="shared" si="31"/>
      </c>
      <c r="O104" s="48"/>
      <c r="P104" s="49">
        <f>IF(O104="","",RANK(O104,O$5:O$104))</f>
      </c>
      <c r="Q104" s="50">
        <f t="shared" si="33"/>
      </c>
      <c r="R104" s="54"/>
      <c r="S104" s="55">
        <f>IF(R104="","",RANK(R104,R$5:R$104))</f>
      </c>
      <c r="T104" s="56">
        <f t="shared" si="35"/>
      </c>
    </row>
  </sheetData>
  <sheetProtection selectLockedCells="1" selectUnlockedCells="1"/>
  <mergeCells count="1">
    <mergeCell ref="B2:T2"/>
  </mergeCells>
  <conditionalFormatting sqref="D5:D104">
    <cfRule type="cellIs" priority="1" dxfId="1" operator="lessThanOrEqual" stopIfTrue="1">
      <formula>8</formula>
    </cfRule>
  </conditionalFormatting>
  <conditionalFormatting sqref="G5:G104 J5:J104 M5:M104 P5:P104">
    <cfRule type="cellIs" priority="2" dxfId="0" operator="between" stopIfTrue="1">
      <formula>1</formula>
      <formula>2</formula>
    </cfRule>
  </conditionalFormatting>
  <conditionalFormatting sqref="S5:S104">
    <cfRule type="cellIs" priority="3" dxfId="0" operator="between" stopIfTrue="1">
      <formula>1</formula>
      <formula>8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tcm</cp:lastModifiedBy>
  <dcterms:created xsi:type="dcterms:W3CDTF">2012-10-31T15:16:11Z</dcterms:created>
  <dcterms:modified xsi:type="dcterms:W3CDTF">2012-10-31T22:29:37Z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